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/>
  </bookViews>
  <sheets>
    <sheet name="G# 2 MAQUINARIA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1"/>
  <c r="M28"/>
  <c r="M27"/>
  <c r="M18"/>
  <c r="M19"/>
  <c r="M20"/>
  <c r="M21"/>
  <c r="M22"/>
  <c r="M23"/>
  <c r="M17"/>
  <c r="M13"/>
  <c r="N7"/>
  <c r="N6"/>
  <c r="N5"/>
  <c r="M12"/>
  <c r="H27" l="1"/>
  <c r="H22"/>
  <c r="H21"/>
  <c r="H20"/>
  <c r="H19"/>
  <c r="H18"/>
  <c r="H17"/>
  <c r="H12"/>
</calcChain>
</file>

<file path=xl/sharedStrings.xml><?xml version="1.0" encoding="utf-8"?>
<sst xmlns="http://schemas.openxmlformats.org/spreadsheetml/2006/main" count="123" uniqueCount="68">
  <si>
    <t>INVENTARIO FÍSICO* - ATU ARTICULOS DE ACERO S.A
DEPARTAMENTO: MAQUINARIA</t>
  </si>
  <si>
    <t>GRUPO#02</t>
  </si>
  <si>
    <t>PUNZONADORA LVD GLOBAL 20 (GONDOLAS)</t>
  </si>
  <si>
    <t>#</t>
  </si>
  <si>
    <t>CODIGO</t>
  </si>
  <si>
    <t>CLASE</t>
  </si>
  <si>
    <t>CANT.</t>
  </si>
  <si>
    <t>NOMBRE</t>
  </si>
  <si>
    <t>MARCA</t>
  </si>
  <si>
    <t xml:space="preserve">MODELO </t>
  </si>
  <si>
    <t>CAPACIDAD</t>
  </si>
  <si>
    <t>AÑO DE FABRICACION</t>
  </si>
  <si>
    <t>ESTADO</t>
  </si>
  <si>
    <t>V/ TOTAL DE MERCADO</t>
  </si>
  <si>
    <t>EDAD años</t>
  </si>
  <si>
    <t>VIDA UTIL años</t>
  </si>
  <si>
    <t>VIDA RESIDUAL años</t>
  </si>
  <si>
    <t>VALOR MINIMO DE REMATE</t>
  </si>
  <si>
    <t xml:space="preserve">HERRAMIENTAS, REPUESTOS Y OTROS  RELACIONADOS  CON LA MAQUINARIA Y SU UBICACCION </t>
  </si>
  <si>
    <t>MQ007</t>
  </si>
  <si>
    <t>MAQUINARIA</t>
  </si>
  <si>
    <t>1</t>
  </si>
  <si>
    <t xml:space="preserve">TROQUELADORA MULTIPLE </t>
  </si>
  <si>
    <t>STRIPPIT</t>
  </si>
  <si>
    <t>GLOBAL 20 1215</t>
  </si>
  <si>
    <t>20,5 ton</t>
  </si>
  <si>
    <t>2000</t>
  </si>
  <si>
    <t>REGULAR</t>
  </si>
  <si>
    <t>MQ008</t>
  </si>
  <si>
    <t>RECTIFICADOR DE HERRAMIENTAS</t>
  </si>
  <si>
    <t>CENTURY MOTOR</t>
  </si>
  <si>
    <t>1/4 HP</t>
  </si>
  <si>
    <t>TOTALES</t>
  </si>
  <si>
    <t>GRUPO # 2.1  DEPART. ARM. SUELDAS</t>
  </si>
  <si>
    <r>
      <t xml:space="preserve">INVENTARIO FÍSICO* - ATU ARTICULOS DE ACERO S.A
DEPARTAMENTO: </t>
    </r>
    <r>
      <rPr>
        <b/>
        <sz val="12"/>
        <color rgb="FFFF0000"/>
        <rFont val="Calibri"/>
        <family val="2"/>
      </rPr>
      <t>PERFORADORA GLOBAL 20</t>
    </r>
  </si>
  <si>
    <t>DETALLE DEL PRODUCTO</t>
  </si>
  <si>
    <t>UNIDADES</t>
  </si>
  <si>
    <t xml:space="preserve">CANTIDAD </t>
  </si>
  <si>
    <t xml:space="preserve">ESTADO </t>
  </si>
  <si>
    <t>V/ UNIT.DE MERCADO</t>
  </si>
  <si>
    <t>EDAD</t>
  </si>
  <si>
    <t xml:space="preserve">VIDA UTIL </t>
  </si>
  <si>
    <t>VIDA RESIDUAL</t>
  </si>
  <si>
    <t>HMQ007</t>
  </si>
  <si>
    <t>DADOS Y PUNZONES</t>
  </si>
  <si>
    <t>UND</t>
  </si>
  <si>
    <t xml:space="preserve"> </t>
  </si>
  <si>
    <t>GRUPO # 2.2  MANTENIMIENTO</t>
  </si>
  <si>
    <t xml:space="preserve">SOFTWARE Y ACCESORIOS DE LVD GLOVAL 20 </t>
  </si>
  <si>
    <t>DMM047</t>
  </si>
  <si>
    <t xml:space="preserve">SOFTWARE DE STRIPPI LBD GLOBAL 20 1 INSTRUCTIVOS CON 2 CD </t>
  </si>
  <si>
    <t>DMM059</t>
  </si>
  <si>
    <t>PUNZONES GLOBAL PEQ (HEMBRAS, MACHOS, GUIS Y CLAMP)</t>
  </si>
  <si>
    <t>DMM060</t>
  </si>
  <si>
    <t>PUNZONES GLOBAL GRANDE ( HEMBRAS Y MACHOS)</t>
  </si>
  <si>
    <t>DMM061</t>
  </si>
  <si>
    <t xml:space="preserve">PULMON DE NITROGENO GLOBAL </t>
  </si>
  <si>
    <t>DMM062</t>
  </si>
  <si>
    <t xml:space="preserve">PINZA GLOBAL </t>
  </si>
  <si>
    <t>DMM064</t>
  </si>
  <si>
    <t>FILTROS MAQUINA GLOBAL</t>
  </si>
  <si>
    <t>GRUPO # 2.3  OFIC. PRODUC.</t>
  </si>
  <si>
    <t>ACCESORIOS RESPUESTOS GLOBAL 20</t>
  </si>
  <si>
    <t>LOTEOFP024</t>
  </si>
  <si>
    <t xml:space="preserve">REPUESTOS STRIPPIT GLOBAL 20 LBD VARIOS </t>
  </si>
  <si>
    <t xml:space="preserve">TOTALES </t>
  </si>
  <si>
    <r>
      <t>HMQ007</t>
    </r>
    <r>
      <rPr>
        <b/>
        <sz val="7"/>
        <color rgb="FF000000"/>
        <rFont val="Tahoma"/>
        <family val="2"/>
      </rPr>
      <t xml:space="preserve">  ubicado DEP.ARM. SUELDAS</t>
    </r>
    <r>
      <rPr>
        <sz val="7"/>
        <color rgb="FF000000"/>
        <rFont val="Tahoma"/>
        <family val="2"/>
      </rPr>
      <t xml:space="preserve"> </t>
    </r>
    <r>
      <rPr>
        <b/>
        <sz val="7"/>
        <color rgb="FF000000"/>
        <rFont val="Tahoma"/>
        <family val="2"/>
      </rPr>
      <t>/</t>
    </r>
    <r>
      <rPr>
        <sz val="7"/>
        <color rgb="FF000000"/>
        <rFont val="Tahoma"/>
        <family val="2"/>
      </rPr>
      <t xml:space="preserve">   </t>
    </r>
    <r>
      <rPr>
        <b/>
        <sz val="7"/>
        <color rgb="FF000000"/>
        <rFont val="Tahoma"/>
        <family val="2"/>
      </rPr>
      <t xml:space="preserve"> </t>
    </r>
    <r>
      <rPr>
        <sz val="7"/>
        <color rgb="FF000000"/>
        <rFont val="Tahoma"/>
        <family val="2"/>
      </rPr>
      <t>LOTE OFP024</t>
    </r>
    <r>
      <rPr>
        <b/>
        <sz val="7"/>
        <color rgb="FF000000"/>
        <rFont val="Tahoma"/>
        <family val="2"/>
      </rPr>
      <t xml:space="preserve"> ubicado: OFC. PRODUCCCION GRUPO#2 </t>
    </r>
    <r>
      <rPr>
        <sz val="7"/>
        <color rgb="FF000000"/>
        <rFont val="Tahoma"/>
        <family val="2"/>
      </rPr>
      <t xml:space="preserve"> </t>
    </r>
    <r>
      <rPr>
        <b/>
        <sz val="7"/>
        <color rgb="FF000000"/>
        <rFont val="Tahoma"/>
        <family val="2"/>
      </rPr>
      <t xml:space="preserve">/  </t>
    </r>
    <r>
      <rPr>
        <sz val="7"/>
        <color rgb="FF000000"/>
        <rFont val="Tahoma"/>
        <family val="2"/>
      </rPr>
      <t>DMM</t>
    </r>
    <r>
      <rPr>
        <b/>
        <sz val="7"/>
        <color rgb="FF000000"/>
        <rFont val="Tahoma"/>
        <family val="2"/>
      </rPr>
      <t xml:space="preserve">  </t>
    </r>
    <r>
      <rPr>
        <sz val="7"/>
        <color rgb="FF000000"/>
        <rFont val="Tahoma"/>
        <family val="2"/>
      </rPr>
      <t>Sotfware y Accesorios</t>
    </r>
    <r>
      <rPr>
        <b/>
        <sz val="7"/>
        <color rgb="FF000000"/>
        <rFont val="Tahoma"/>
        <family val="2"/>
      </rPr>
      <t xml:space="preserve">  </t>
    </r>
    <r>
      <rPr>
        <sz val="7"/>
        <color rgb="FF000000"/>
        <rFont val="Tahoma"/>
        <family val="2"/>
      </rPr>
      <t>ubicado:</t>
    </r>
    <r>
      <rPr>
        <b/>
        <sz val="7"/>
        <color rgb="FF000000"/>
        <rFont val="Tahoma"/>
        <family val="2"/>
      </rPr>
      <t xml:space="preserve"> Mantenimiento GRUPO#2                                                        V/Avaluo $7.303,35  y V/Reposicion $12.927,10</t>
    </r>
  </si>
  <si>
    <t>NUEVO VALOR MINIMO DE REMATE CON DESCUENTO DEL 25%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</si>
</sst>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$-300A]\ #,##0.00"/>
  </numFmts>
  <fonts count="29">
    <font>
      <sz val="11"/>
      <color theme="1"/>
      <name val="Calibri"/>
      <family val="2"/>
      <scheme val="minor"/>
    </font>
    <font>
      <sz val="12"/>
      <color rgb="FF00B050"/>
      <name val="Calibri"/>
      <family val="2"/>
    </font>
    <font>
      <b/>
      <sz val="12"/>
      <color rgb="FF00B050"/>
      <name val="Calibri"/>
      <family val="2"/>
    </font>
    <font>
      <b/>
      <sz val="20"/>
      <color rgb="FF00B050"/>
      <name val="Calibri"/>
      <family val="2"/>
    </font>
    <font>
      <b/>
      <sz val="12"/>
      <color rgb="FFFF0000"/>
      <name val="Calibri"/>
      <family val="2"/>
    </font>
    <font>
      <b/>
      <sz val="14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b/>
      <sz val="7"/>
      <color rgb="FF000000"/>
      <name val="Tahoma"/>
      <family val="2"/>
    </font>
    <font>
      <sz val="7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ahoma"/>
      <family val="2"/>
    </font>
    <font>
      <b/>
      <sz val="8"/>
      <color rgb="FF000000"/>
      <name val="Arial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4"/>
      <color rgb="FF000000"/>
      <name val="Calibri"/>
      <family val="2"/>
    </font>
    <font>
      <b/>
      <sz val="12"/>
      <color theme="1"/>
      <name val="Calibri"/>
      <family val="2"/>
    </font>
    <font>
      <strike/>
      <sz val="9"/>
      <color rgb="FF000000"/>
      <name val="Calibri Light"/>
      <family val="2"/>
    </font>
    <font>
      <b/>
      <strike/>
      <sz val="12"/>
      <color rgb="FF000000"/>
      <name val="Calibri Light"/>
      <family val="2"/>
    </font>
    <font>
      <strike/>
      <sz val="12"/>
      <color rgb="FF000000"/>
      <name val="Calibri Light"/>
      <family val="2"/>
    </font>
    <font>
      <b/>
      <strike/>
      <sz val="14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B4BAC3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9E2F3"/>
        <bgColor auto="1"/>
      </patternFill>
    </fill>
    <fill>
      <patternFill patternType="solid">
        <fgColor rgb="FFD9E1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FF00"/>
        <bgColor rgb="FF00FF00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2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0" fontId="11" fillId="0" borderId="0" xfId="0" applyFont="1"/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49" fontId="8" fillId="4" borderId="8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6" fillId="2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6" fillId="3" borderId="21" xfId="0" applyNumberFormat="1" applyFont="1" applyFill="1" applyBorder="1" applyAlignment="1">
      <alignment horizontal="center" vertical="center" wrapText="1"/>
    </xf>
    <xf numFmtId="49" fontId="16" fillId="3" borderId="22" xfId="0" applyNumberFormat="1" applyFont="1" applyFill="1" applyBorder="1" applyAlignment="1">
      <alignment horizontal="center" vertical="center" wrapText="1"/>
    </xf>
    <xf numFmtId="49" fontId="16" fillId="3" borderId="23" xfId="0" applyNumberFormat="1" applyFont="1" applyFill="1" applyBorder="1" applyAlignment="1">
      <alignment horizontal="center" vertical="center" wrapText="1"/>
    </xf>
    <xf numFmtId="49" fontId="16" fillId="3" borderId="6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3" fontId="8" fillId="6" borderId="24" xfId="0" applyNumberFormat="1" applyFont="1" applyFill="1" applyBorder="1" applyAlignment="1">
      <alignment horizontal="center" vertical="center"/>
    </xf>
    <xf numFmtId="49" fontId="17" fillId="6" borderId="25" xfId="0" applyNumberFormat="1" applyFont="1" applyFill="1" applyBorder="1" applyAlignment="1">
      <alignment horizontal="center"/>
    </xf>
    <xf numFmtId="49" fontId="18" fillId="6" borderId="25" xfId="0" applyNumberFormat="1" applyFont="1" applyFill="1" applyBorder="1" applyAlignment="1">
      <alignment horizontal="left"/>
    </xf>
    <xf numFmtId="49" fontId="18" fillId="6" borderId="25" xfId="0" applyNumberFormat="1" applyFont="1" applyFill="1" applyBorder="1" applyAlignment="1">
      <alignment horizontal="center"/>
    </xf>
    <xf numFmtId="0" fontId="19" fillId="6" borderId="25" xfId="0" applyFont="1" applyFill="1" applyBorder="1" applyAlignment="1">
      <alignment horizontal="center" vertical="center"/>
    </xf>
    <xf numFmtId="49" fontId="19" fillId="6" borderId="25" xfId="0" applyNumberFormat="1" applyFont="1" applyFill="1" applyBorder="1" applyAlignment="1">
      <alignment horizontal="center" vertical="center"/>
    </xf>
    <xf numFmtId="164" fontId="8" fillId="6" borderId="25" xfId="0" applyNumberFormat="1" applyFont="1" applyFill="1" applyBorder="1" applyAlignment="1">
      <alignment horizontal="center" vertical="center"/>
    </xf>
    <xf numFmtId="164" fontId="8" fillId="6" borderId="8" xfId="0" applyNumberFormat="1" applyFont="1" applyFill="1" applyBorder="1" applyAlignment="1">
      <alignment horizontal="center" vertical="center"/>
    </xf>
    <xf numFmtId="0" fontId="11" fillId="0" borderId="9" xfId="0" applyFont="1" applyBorder="1"/>
    <xf numFmtId="0" fontId="11" fillId="2" borderId="10" xfId="0" applyFont="1" applyFill="1" applyBorder="1"/>
    <xf numFmtId="49" fontId="11" fillId="2" borderId="10" xfId="0" applyNumberFormat="1" applyFont="1" applyFill="1" applyBorder="1"/>
    <xf numFmtId="49" fontId="11" fillId="0" borderId="10" xfId="0" applyNumberFormat="1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1" fillId="4" borderId="17" xfId="0" applyFont="1" applyFill="1" applyBorder="1"/>
    <xf numFmtId="0" fontId="11" fillId="4" borderId="18" xfId="0" applyFont="1" applyFill="1" applyBorder="1"/>
    <xf numFmtId="0" fontId="11" fillId="4" borderId="0" xfId="0" applyFont="1" applyFill="1"/>
    <xf numFmtId="49" fontId="11" fillId="4" borderId="0" xfId="0" applyNumberFormat="1" applyFont="1" applyFill="1"/>
    <xf numFmtId="49" fontId="11" fillId="4" borderId="0" xfId="0" applyNumberFormat="1" applyFont="1" applyFill="1" applyAlignment="1">
      <alignment vertical="center"/>
    </xf>
    <xf numFmtId="164" fontId="11" fillId="4" borderId="0" xfId="0" applyNumberFormat="1" applyFont="1" applyFill="1" applyAlignment="1">
      <alignment horizontal="center" vertical="center"/>
    </xf>
    <xf numFmtId="49" fontId="16" fillId="4" borderId="20" xfId="0" applyNumberFormat="1" applyFont="1" applyFill="1" applyBorder="1" applyAlignment="1">
      <alignment horizontal="center" vertical="center" wrapText="1"/>
    </xf>
    <xf numFmtId="49" fontId="16" fillId="4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16" fillId="3" borderId="5" xfId="0" applyNumberFormat="1" applyFont="1" applyFill="1" applyBorder="1" applyAlignment="1">
      <alignment horizontal="center" vertical="center" wrapText="1"/>
    </xf>
    <xf numFmtId="49" fontId="16" fillId="3" borderId="6" xfId="0" applyNumberFormat="1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center" vertical="center"/>
    </xf>
    <xf numFmtId="49" fontId="8" fillId="7" borderId="6" xfId="0" applyNumberFormat="1" applyFont="1" applyFill="1" applyBorder="1" applyAlignment="1">
      <alignment horizontal="center" vertical="center"/>
    </xf>
    <xf numFmtId="49" fontId="19" fillId="6" borderId="6" xfId="0" applyNumberFormat="1" applyFont="1" applyFill="1" applyBorder="1" applyAlignment="1">
      <alignment horizontal="left" vertical="center" wrapText="1"/>
    </xf>
    <xf numFmtId="49" fontId="19" fillId="6" borderId="6" xfId="0" applyNumberFormat="1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164" fontId="8" fillId="6" borderId="6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49" fontId="19" fillId="2" borderId="6" xfId="0" applyNumberFormat="1" applyFont="1" applyFill="1" applyBorder="1" applyAlignment="1">
      <alignment horizontal="left" vertical="center" wrapText="1"/>
    </xf>
    <xf numFmtId="49" fontId="19" fillId="2" borderId="6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/>
    </xf>
    <xf numFmtId="49" fontId="8" fillId="6" borderId="6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49" fontId="19" fillId="2" borderId="8" xfId="0" applyNumberFormat="1" applyFont="1" applyFill="1" applyBorder="1" applyAlignment="1">
      <alignment horizontal="left" vertical="center" wrapText="1"/>
    </xf>
    <xf numFmtId="49" fontId="19" fillId="2" borderId="8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0" fontId="8" fillId="0" borderId="9" xfId="0" applyFont="1" applyBorder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0" xfId="0" applyFont="1"/>
    <xf numFmtId="164" fontId="22" fillId="0" borderId="0" xfId="0" applyNumberFormat="1" applyFont="1" applyAlignment="1">
      <alignment horizontal="center" vertical="center" wrapText="1"/>
    </xf>
    <xf numFmtId="164" fontId="11" fillId="0" borderId="0" xfId="0" applyNumberFormat="1" applyFont="1"/>
    <xf numFmtId="3" fontId="8" fillId="2" borderId="7" xfId="0" applyNumberFormat="1" applyFont="1" applyFill="1" applyBorder="1" applyAlignment="1">
      <alignment horizontal="center" vertical="center"/>
    </xf>
    <xf numFmtId="49" fontId="19" fillId="4" borderId="8" xfId="0" applyNumberFormat="1" applyFont="1" applyFill="1" applyBorder="1" applyAlignment="1">
      <alignment horizontal="center" vertical="center"/>
    </xf>
    <xf numFmtId="49" fontId="19" fillId="4" borderId="8" xfId="0" applyNumberFormat="1" applyFont="1" applyFill="1" applyBorder="1" applyAlignment="1">
      <alignment horizontal="left" vertical="center" wrapText="1"/>
    </xf>
    <xf numFmtId="0" fontId="19" fillId="4" borderId="8" xfId="0" applyFont="1" applyFill="1" applyBorder="1" applyAlignment="1">
      <alignment horizontal="center" vertical="center"/>
    </xf>
    <xf numFmtId="0" fontId="11" fillId="0" borderId="10" xfId="0" applyFont="1" applyBorder="1"/>
    <xf numFmtId="3" fontId="8" fillId="2" borderId="10" xfId="0" applyNumberFormat="1" applyFont="1" applyFill="1" applyBorder="1" applyAlignment="1">
      <alignment horizontal="center" vertical="center"/>
    </xf>
    <xf numFmtId="49" fontId="19" fillId="4" borderId="10" xfId="0" applyNumberFormat="1" applyFont="1" applyFill="1" applyBorder="1" applyAlignment="1">
      <alignment horizontal="center" vertical="center"/>
    </xf>
    <xf numFmtId="49" fontId="19" fillId="4" borderId="10" xfId="0" applyNumberFormat="1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/>
    </xf>
    <xf numFmtId="49" fontId="8" fillId="5" borderId="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49" fontId="8" fillId="5" borderId="6" xfId="0" applyNumberFormat="1" applyFont="1" applyFill="1" applyBorder="1" applyAlignment="1">
      <alignment horizontal="center" vertical="center"/>
    </xf>
    <xf numFmtId="164" fontId="8" fillId="5" borderId="6" xfId="0" applyNumberFormat="1" applyFont="1" applyFill="1" applyBorder="1" applyAlignment="1">
      <alignment horizontal="center" vertical="center"/>
    </xf>
    <xf numFmtId="1" fontId="8" fillId="5" borderId="6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49" fontId="8" fillId="5" borderId="8" xfId="0" applyNumberFormat="1" applyFont="1" applyFill="1" applyBorder="1" applyAlignment="1">
      <alignment horizontal="center" vertical="center"/>
    </xf>
    <xf numFmtId="164" fontId="8" fillId="5" borderId="8" xfId="0" applyNumberFormat="1" applyFont="1" applyFill="1" applyBorder="1" applyAlignment="1">
      <alignment horizontal="center" vertical="center"/>
    </xf>
    <xf numFmtId="1" fontId="8" fillId="5" borderId="8" xfId="0" applyNumberFormat="1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49" fontId="6" fillId="8" borderId="10" xfId="0" applyNumberFormat="1" applyFont="1" applyFill="1" applyBorder="1" applyAlignment="1">
      <alignment vertical="center"/>
    </xf>
    <xf numFmtId="164" fontId="6" fillId="8" borderId="10" xfId="0" applyNumberFormat="1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6" fillId="8" borderId="10" xfId="0" applyFont="1" applyFill="1" applyBorder="1"/>
    <xf numFmtId="49" fontId="6" fillId="8" borderId="9" xfId="0" applyNumberFormat="1" applyFont="1" applyFill="1" applyBorder="1" applyAlignment="1">
      <alignment vertical="center"/>
    </xf>
    <xf numFmtId="0" fontId="7" fillId="8" borderId="10" xfId="0" applyFont="1" applyFill="1" applyBorder="1"/>
    <xf numFmtId="0" fontId="21" fillId="8" borderId="10" xfId="0" applyFont="1" applyFill="1" applyBorder="1" applyAlignment="1">
      <alignment horizontal="center" vertical="center"/>
    </xf>
    <xf numFmtId="0" fontId="23" fillId="8" borderId="27" xfId="0" applyFont="1" applyFill="1" applyBorder="1"/>
    <xf numFmtId="164" fontId="5" fillId="8" borderId="28" xfId="0" applyNumberFormat="1" applyFont="1" applyFill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16" fillId="4" borderId="9" xfId="0" applyNumberFormat="1" applyFont="1" applyFill="1" applyBorder="1" applyAlignment="1">
      <alignment horizontal="center" vertical="center" wrapText="1"/>
    </xf>
    <xf numFmtId="49" fontId="16" fillId="4" borderId="10" xfId="0" applyNumberFormat="1" applyFont="1" applyFill="1" applyBorder="1" applyAlignment="1">
      <alignment horizontal="center" vertical="center" wrapText="1"/>
    </xf>
    <xf numFmtId="49" fontId="21" fillId="2" borderId="9" xfId="0" applyNumberFormat="1" applyFont="1" applyFill="1" applyBorder="1" applyAlignment="1">
      <alignment horizontal="center" vertical="center" wrapText="1"/>
    </xf>
    <xf numFmtId="49" fontId="21" fillId="2" borderId="10" xfId="0" applyNumberFormat="1" applyFont="1" applyFill="1" applyBorder="1" applyAlignment="1">
      <alignment horizontal="center" vertical="center" wrapText="1"/>
    </xf>
    <xf numFmtId="49" fontId="21" fillId="2" borderId="11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6" fillId="9" borderId="30" xfId="0" applyFont="1" applyFill="1" applyBorder="1" applyAlignment="1">
      <alignment horizontal="center" vertical="center" wrapText="1"/>
    </xf>
    <xf numFmtId="165" fontId="24" fillId="9" borderId="30" xfId="0" applyNumberFormat="1" applyFont="1" applyFill="1" applyBorder="1" applyAlignment="1">
      <alignment vertical="center" wrapText="1"/>
    </xf>
    <xf numFmtId="164" fontId="25" fillId="5" borderId="6" xfId="0" applyNumberFormat="1" applyFont="1" applyFill="1" applyBorder="1" applyAlignment="1">
      <alignment horizontal="center" vertical="center"/>
    </xf>
    <xf numFmtId="164" fontId="25" fillId="5" borderId="8" xfId="0" applyNumberFormat="1" applyFont="1" applyFill="1" applyBorder="1" applyAlignment="1">
      <alignment horizontal="center" vertical="center"/>
    </xf>
    <xf numFmtId="164" fontId="26" fillId="8" borderId="11" xfId="0" applyNumberFormat="1" applyFont="1" applyFill="1" applyBorder="1" applyAlignment="1">
      <alignment horizontal="center" vertical="center"/>
    </xf>
    <xf numFmtId="164" fontId="25" fillId="6" borderId="26" xfId="0" applyNumberFormat="1" applyFont="1" applyFill="1" applyBorder="1" applyAlignment="1">
      <alignment horizontal="center" vertical="center"/>
    </xf>
    <xf numFmtId="164" fontId="25" fillId="6" borderId="6" xfId="0" applyNumberFormat="1" applyFont="1" applyFill="1" applyBorder="1" applyAlignment="1">
      <alignment horizontal="center" vertical="center"/>
    </xf>
    <xf numFmtId="164" fontId="25" fillId="2" borderId="6" xfId="0" applyNumberFormat="1" applyFont="1" applyFill="1" applyBorder="1" applyAlignment="1">
      <alignment horizontal="center" vertical="center"/>
    </xf>
    <xf numFmtId="164" fontId="25" fillId="2" borderId="8" xfId="0" applyNumberFormat="1" applyFont="1" applyFill="1" applyBorder="1" applyAlignment="1">
      <alignment horizontal="center" vertical="center"/>
    </xf>
    <xf numFmtId="164" fontId="25" fillId="4" borderId="8" xfId="0" applyNumberFormat="1" applyFont="1" applyFill="1" applyBorder="1" applyAlignment="1">
      <alignment horizontal="center" vertical="center"/>
    </xf>
    <xf numFmtId="0" fontId="27" fillId="0" borderId="0" xfId="0" applyFont="1"/>
    <xf numFmtId="164" fontId="28" fillId="8" borderId="29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/>
  </cellXfs>
  <cellStyles count="1">
    <cellStyle name="Normal" xfId="0" builtinId="0"/>
  </cellStyles>
  <dxfs count="1">
    <dxf>
      <fill>
        <patternFill>
          <bgColor rgb="FFBDD7E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topLeftCell="D25" workbookViewId="0">
      <selection activeCell="N34" sqref="N34"/>
    </sheetView>
  </sheetViews>
  <sheetFormatPr baseColWidth="10" defaultColWidth="12.42578125" defaultRowHeight="15.75"/>
  <cols>
    <col min="1" max="1" width="4.7109375" style="15" customWidth="1"/>
    <col min="2" max="2" width="12.7109375" style="15" customWidth="1"/>
    <col min="3" max="3" width="21.85546875" style="15" customWidth="1"/>
    <col min="4" max="4" width="12.28515625" style="15" customWidth="1"/>
    <col min="5" max="5" width="10.42578125" style="15" bestFit="1" customWidth="1"/>
    <col min="6" max="6" width="14.85546875" style="15" customWidth="1"/>
    <col min="7" max="7" width="18.85546875" style="15" customWidth="1"/>
    <col min="8" max="8" width="15.42578125" style="15" customWidth="1"/>
    <col min="9" max="9" width="13.7109375" style="15" customWidth="1"/>
    <col min="10" max="10" width="14.85546875" style="15" customWidth="1"/>
    <col min="11" max="11" width="12.42578125" style="15"/>
    <col min="12" max="12" width="16.5703125" style="15" customWidth="1"/>
    <col min="13" max="13" width="23.140625" style="15" customWidth="1"/>
    <col min="14" max="14" width="20" style="15" customWidth="1"/>
    <col min="15" max="15" width="16.42578125" style="15" customWidth="1"/>
    <col min="16" max="16" width="20.28515625" style="15" customWidth="1"/>
    <col min="17" max="18" width="40.7109375" style="15" bestFit="1" customWidth="1"/>
    <col min="19" max="19" width="10.140625" style="15" customWidth="1"/>
    <col min="20" max="20" width="12.5703125" style="15" customWidth="1"/>
    <col min="21" max="21" width="15.28515625" style="15" customWidth="1"/>
    <col min="22" max="22" width="15.140625" style="15" customWidth="1"/>
    <col min="23" max="23" width="15.5703125" style="15" customWidth="1"/>
    <col min="24" max="24" width="39.42578125" style="15" customWidth="1"/>
    <col min="25" max="16384" width="12.42578125" style="15"/>
  </cols>
  <sheetData>
    <row r="1" spans="1:26" s="1" customFormat="1" ht="30.95" customHeight="1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4"/>
      <c r="Q1" s="4"/>
      <c r="R1" s="5"/>
      <c r="S1" s="5"/>
      <c r="T1" s="5"/>
      <c r="U1" s="5"/>
      <c r="V1" s="6"/>
      <c r="W1" s="6"/>
      <c r="X1" s="6"/>
    </row>
    <row r="2" spans="1:26" s="1" customFormat="1" ht="26.1" customHeight="1">
      <c r="A2" s="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4"/>
      <c r="Q2" s="4"/>
      <c r="R2" s="2"/>
      <c r="S2" s="2"/>
      <c r="T2" s="2"/>
      <c r="U2" s="2"/>
      <c r="V2" s="3"/>
      <c r="W2" s="3"/>
      <c r="X2" s="3"/>
    </row>
    <row r="3" spans="1:26" ht="15.95" customHeight="1" thickBot="1">
      <c r="A3" s="7"/>
      <c r="B3" s="8" t="s">
        <v>1</v>
      </c>
      <c r="C3" s="9"/>
      <c r="D3" s="9"/>
      <c r="E3" s="135" t="s">
        <v>2</v>
      </c>
      <c r="F3" s="135"/>
      <c r="G3" s="135"/>
      <c r="H3" s="135"/>
      <c r="I3" s="135"/>
      <c r="J3" s="135"/>
      <c r="K3" s="10"/>
      <c r="L3" s="11"/>
      <c r="M3" s="12"/>
      <c r="N3" s="12"/>
      <c r="O3" s="12"/>
      <c r="P3" s="13"/>
      <c r="Q3" s="12"/>
      <c r="R3" s="12"/>
      <c r="S3" s="12"/>
      <c r="T3" s="12"/>
      <c r="U3" s="11"/>
      <c r="V3" s="11"/>
      <c r="W3" s="11"/>
      <c r="X3" s="14"/>
    </row>
    <row r="4" spans="1:26" ht="78.75">
      <c r="B4" s="16" t="s">
        <v>3</v>
      </c>
      <c r="C4" s="17" t="s">
        <v>4</v>
      </c>
      <c r="D4" s="18" t="s">
        <v>5</v>
      </c>
      <c r="E4" s="18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17</v>
      </c>
      <c r="N4" s="136" t="s">
        <v>67</v>
      </c>
      <c r="O4" s="17" t="s">
        <v>14</v>
      </c>
      <c r="P4" s="17" t="s">
        <v>15</v>
      </c>
      <c r="Q4" s="17" t="s">
        <v>16</v>
      </c>
      <c r="R4" s="19" t="s">
        <v>18</v>
      </c>
    </row>
    <row r="5" spans="1:26" ht="40.5" customHeight="1">
      <c r="B5" s="96">
        <v>7</v>
      </c>
      <c r="C5" s="97" t="s">
        <v>19</v>
      </c>
      <c r="D5" s="98" t="s">
        <v>20</v>
      </c>
      <c r="E5" s="98" t="s">
        <v>21</v>
      </c>
      <c r="F5" s="97" t="s">
        <v>22</v>
      </c>
      <c r="G5" s="97" t="s">
        <v>23</v>
      </c>
      <c r="H5" s="99" t="s">
        <v>24</v>
      </c>
      <c r="I5" s="99" t="s">
        <v>25</v>
      </c>
      <c r="J5" s="97" t="s">
        <v>26</v>
      </c>
      <c r="K5" s="99" t="s">
        <v>27</v>
      </c>
      <c r="L5" s="100">
        <v>75000</v>
      </c>
      <c r="M5" s="138">
        <v>36000</v>
      </c>
      <c r="N5" s="137">
        <f t="shared" ref="N5:N7" si="0">M5*75%</f>
        <v>27000</v>
      </c>
      <c r="O5" s="101">
        <v>21</v>
      </c>
      <c r="P5" s="102">
        <v>30</v>
      </c>
      <c r="Q5" s="102">
        <v>9</v>
      </c>
      <c r="R5" s="120" t="s">
        <v>66</v>
      </c>
    </row>
    <row r="6" spans="1:26" ht="33" customHeight="1">
      <c r="B6" s="103">
        <v>8</v>
      </c>
      <c r="C6" s="104" t="s">
        <v>28</v>
      </c>
      <c r="D6" s="105" t="s">
        <v>20</v>
      </c>
      <c r="E6" s="105" t="s">
        <v>21</v>
      </c>
      <c r="F6" s="104" t="s">
        <v>29</v>
      </c>
      <c r="G6" s="104" t="s">
        <v>23</v>
      </c>
      <c r="H6" s="106" t="s">
        <v>30</v>
      </c>
      <c r="I6" s="106" t="s">
        <v>31</v>
      </c>
      <c r="J6" s="104" t="s">
        <v>26</v>
      </c>
      <c r="K6" s="106" t="s">
        <v>27</v>
      </c>
      <c r="L6" s="107">
        <v>2500</v>
      </c>
      <c r="M6" s="139">
        <v>1087.5000000000002</v>
      </c>
      <c r="N6" s="137">
        <f t="shared" si="0"/>
        <v>815.62500000000023</v>
      </c>
      <c r="O6" s="108">
        <v>21</v>
      </c>
      <c r="P6" s="109">
        <v>30</v>
      </c>
      <c r="Q6" s="109">
        <v>9</v>
      </c>
      <c r="R6" s="120"/>
    </row>
    <row r="7" spans="1:26" ht="16.5" thickBot="1">
      <c r="B7" s="24"/>
      <c r="C7" s="25"/>
      <c r="D7" s="26"/>
      <c r="E7" s="26"/>
      <c r="F7" s="25"/>
      <c r="G7" s="25"/>
      <c r="H7" s="27"/>
      <c r="I7" s="27"/>
      <c r="J7" s="25"/>
      <c r="K7" s="110" t="s">
        <v>32</v>
      </c>
      <c r="L7" s="111">
        <v>77500</v>
      </c>
      <c r="M7" s="140">
        <v>37087.5</v>
      </c>
      <c r="N7" s="137">
        <f t="shared" si="0"/>
        <v>27815.625</v>
      </c>
      <c r="O7" s="112"/>
      <c r="P7" s="113"/>
      <c r="Q7" s="113"/>
      <c r="R7" s="28"/>
    </row>
    <row r="8" spans="1:26" ht="17.25" customHeight="1">
      <c r="A8" s="12"/>
      <c r="B8" s="29"/>
      <c r="C8" s="9"/>
      <c r="D8" s="9"/>
      <c r="E8" s="29"/>
      <c r="F8" s="29"/>
      <c r="G8" s="10"/>
      <c r="H8" s="29"/>
      <c r="I8" s="10"/>
      <c r="J8" s="29"/>
      <c r="K8" s="10"/>
      <c r="L8" s="11"/>
      <c r="M8" s="12"/>
      <c r="N8" s="12"/>
      <c r="O8" s="12"/>
      <c r="P8" s="13"/>
      <c r="Q8" s="12"/>
      <c r="R8" s="12"/>
      <c r="S8" s="12"/>
      <c r="T8" s="12"/>
      <c r="U8" s="11"/>
      <c r="V8" s="11"/>
      <c r="W8" s="11"/>
      <c r="X8" s="30"/>
    </row>
    <row r="9" spans="1:26" ht="17.25" customHeight="1" thickBot="1">
      <c r="C9" s="12"/>
      <c r="D9" s="29"/>
      <c r="E9" s="9"/>
      <c r="F9" s="9"/>
      <c r="G9" s="29"/>
      <c r="H9" s="29"/>
      <c r="I9" s="10"/>
      <c r="J9" s="29"/>
      <c r="K9" s="10"/>
      <c r="L9" s="29"/>
      <c r="M9" s="10"/>
      <c r="N9" s="11"/>
      <c r="O9" s="12"/>
      <c r="P9" s="12"/>
      <c r="Q9" s="12"/>
      <c r="R9" s="13"/>
      <c r="S9" s="12"/>
      <c r="T9" s="12"/>
      <c r="U9" s="12"/>
      <c r="V9" s="12"/>
      <c r="W9" s="11"/>
      <c r="X9" s="11"/>
      <c r="Y9" s="11"/>
      <c r="Z9" s="30"/>
    </row>
    <row r="10" spans="1:26" ht="44.25" customHeight="1" thickBot="1">
      <c r="A10" s="121" t="s">
        <v>33</v>
      </c>
      <c r="B10" s="122"/>
      <c r="C10" s="123" t="s">
        <v>34</v>
      </c>
      <c r="D10" s="124"/>
      <c r="E10" s="124"/>
      <c r="F10" s="124"/>
      <c r="G10" s="124"/>
      <c r="H10" s="124"/>
      <c r="I10" s="124"/>
      <c r="J10" s="124"/>
      <c r="K10" s="124"/>
      <c r="L10" s="125"/>
      <c r="M10" s="31"/>
      <c r="N10" s="31"/>
      <c r="O10" s="32"/>
      <c r="P10" s="33"/>
    </row>
    <row r="11" spans="1:26" ht="63">
      <c r="A11" s="34" t="s">
        <v>3</v>
      </c>
      <c r="B11" s="35" t="s">
        <v>4</v>
      </c>
      <c r="C11" s="36" t="s">
        <v>35</v>
      </c>
      <c r="D11" s="36" t="s">
        <v>36</v>
      </c>
      <c r="E11" s="36" t="s">
        <v>37</v>
      </c>
      <c r="F11" s="36" t="s">
        <v>38</v>
      </c>
      <c r="G11" s="37" t="s">
        <v>39</v>
      </c>
      <c r="H11" s="17" t="s">
        <v>13</v>
      </c>
      <c r="I11" s="36" t="s">
        <v>40</v>
      </c>
      <c r="J11" s="36" t="s">
        <v>41</v>
      </c>
      <c r="K11" s="36" t="s">
        <v>42</v>
      </c>
      <c r="L11" s="17" t="s">
        <v>17</v>
      </c>
      <c r="M11" s="136" t="s">
        <v>67</v>
      </c>
      <c r="N11" s="38"/>
    </row>
    <row r="12" spans="1:26">
      <c r="A12" s="39">
        <v>1</v>
      </c>
      <c r="B12" s="40" t="s">
        <v>43</v>
      </c>
      <c r="C12" s="41" t="s">
        <v>44</v>
      </c>
      <c r="D12" s="42" t="s">
        <v>45</v>
      </c>
      <c r="E12" s="43">
        <v>143</v>
      </c>
      <c r="F12" s="44" t="s">
        <v>27</v>
      </c>
      <c r="G12" s="45">
        <v>23.5</v>
      </c>
      <c r="H12" s="46">
        <f>E12*G12</f>
        <v>3360.5</v>
      </c>
      <c r="I12" s="43">
        <v>15</v>
      </c>
      <c r="J12" s="43">
        <v>20</v>
      </c>
      <c r="K12" s="43">
        <v>5</v>
      </c>
      <c r="L12" s="141">
        <v>1898.6825000000001</v>
      </c>
      <c r="M12" s="137">
        <f t="shared" ref="M12:M13" si="1">L12*75%</f>
        <v>1424.0118750000001</v>
      </c>
      <c r="N12" s="11"/>
    </row>
    <row r="13" spans="1:26">
      <c r="A13" s="47"/>
      <c r="B13" s="48"/>
      <c r="C13" s="48"/>
      <c r="D13" s="48"/>
      <c r="E13" s="49" t="s">
        <v>46</v>
      </c>
      <c r="F13" s="50"/>
      <c r="G13" s="110" t="s">
        <v>32</v>
      </c>
      <c r="H13" s="111">
        <v>3360.5</v>
      </c>
      <c r="I13" s="114"/>
      <c r="J13" s="114"/>
      <c r="K13" s="114"/>
      <c r="L13" s="140">
        <v>1898.6825000000001</v>
      </c>
      <c r="M13" s="137">
        <f t="shared" si="1"/>
        <v>1424.0118750000001</v>
      </c>
      <c r="N13" s="52"/>
    </row>
    <row r="14" spans="1:26">
      <c r="A14" s="53"/>
      <c r="B14" s="54"/>
      <c r="C14" s="55"/>
      <c r="D14" s="55"/>
      <c r="E14" s="56"/>
      <c r="F14" s="57"/>
      <c r="G14" s="58"/>
      <c r="H14" s="55"/>
      <c r="I14" s="55"/>
      <c r="J14" s="55"/>
      <c r="K14" s="55"/>
      <c r="L14" s="55"/>
      <c r="M14" s="55"/>
      <c r="N14" s="58"/>
      <c r="O14" s="52"/>
      <c r="P14" s="52"/>
    </row>
    <row r="15" spans="1:26" ht="30.75" customHeight="1" thickBot="1">
      <c r="A15" s="126" t="s">
        <v>47</v>
      </c>
      <c r="B15" s="127"/>
      <c r="C15" s="128" t="s">
        <v>48</v>
      </c>
      <c r="D15" s="129"/>
      <c r="E15" s="129"/>
      <c r="F15" s="59"/>
      <c r="G15" s="59"/>
      <c r="H15" s="59"/>
      <c r="I15" s="59"/>
      <c r="J15" s="59"/>
      <c r="K15" s="59"/>
      <c r="L15" s="59"/>
      <c r="M15" s="60"/>
      <c r="N15" s="60"/>
      <c r="O15" s="38"/>
      <c r="P15" s="61"/>
    </row>
    <row r="16" spans="1:26" ht="63">
      <c r="A16" s="62" t="s">
        <v>3</v>
      </c>
      <c r="B16" s="37" t="s">
        <v>4</v>
      </c>
      <c r="C16" s="63" t="s">
        <v>35</v>
      </c>
      <c r="D16" s="37" t="s">
        <v>36</v>
      </c>
      <c r="E16" s="37" t="s">
        <v>37</v>
      </c>
      <c r="F16" s="37" t="s">
        <v>38</v>
      </c>
      <c r="G16" s="37" t="s">
        <v>39</v>
      </c>
      <c r="H16" s="17" t="s">
        <v>13</v>
      </c>
      <c r="I16" s="37" t="s">
        <v>40</v>
      </c>
      <c r="J16" s="37" t="s">
        <v>41</v>
      </c>
      <c r="K16" s="37" t="s">
        <v>42</v>
      </c>
      <c r="L16" s="17" t="s">
        <v>17</v>
      </c>
      <c r="M16" s="136" t="s">
        <v>67</v>
      </c>
      <c r="N16" s="38"/>
    </row>
    <row r="17" spans="1:20" ht="51">
      <c r="A17" s="64">
        <v>47</v>
      </c>
      <c r="B17" s="65" t="s">
        <v>49</v>
      </c>
      <c r="C17" s="66" t="s">
        <v>50</v>
      </c>
      <c r="D17" s="67" t="s">
        <v>45</v>
      </c>
      <c r="E17" s="68">
        <v>3</v>
      </c>
      <c r="F17" s="67" t="s">
        <v>27</v>
      </c>
      <c r="G17" s="69">
        <v>260</v>
      </c>
      <c r="H17" s="69">
        <f>E17*G17</f>
        <v>780</v>
      </c>
      <c r="I17" s="68">
        <v>15</v>
      </c>
      <c r="J17" s="68">
        <v>20</v>
      </c>
      <c r="K17" s="68">
        <v>5</v>
      </c>
      <c r="L17" s="142">
        <v>440.70000000000005</v>
      </c>
      <c r="M17" s="137">
        <f t="shared" ref="M17:M23" si="2">L17*75%</f>
        <v>330.52500000000003</v>
      </c>
      <c r="N17" s="11"/>
    </row>
    <row r="18" spans="1:20" ht="38.25">
      <c r="A18" s="64">
        <v>59</v>
      </c>
      <c r="B18" s="65" t="s">
        <v>51</v>
      </c>
      <c r="C18" s="66" t="s">
        <v>52</v>
      </c>
      <c r="D18" s="67" t="s">
        <v>45</v>
      </c>
      <c r="E18" s="68">
        <v>56</v>
      </c>
      <c r="F18" s="67" t="s">
        <v>27</v>
      </c>
      <c r="G18" s="69">
        <v>135</v>
      </c>
      <c r="H18" s="69">
        <f t="shared" ref="H18:H22" si="3">E18*G18</f>
        <v>7560</v>
      </c>
      <c r="I18" s="68">
        <v>15</v>
      </c>
      <c r="J18" s="68">
        <v>20</v>
      </c>
      <c r="K18" s="68">
        <v>5</v>
      </c>
      <c r="L18" s="142">
        <v>4271.4000000000005</v>
      </c>
      <c r="M18" s="137">
        <f t="shared" si="2"/>
        <v>3203.55</v>
      </c>
      <c r="N18" s="11"/>
    </row>
    <row r="19" spans="1:20" ht="38.25">
      <c r="A19" s="70">
        <v>60</v>
      </c>
      <c r="B19" s="20" t="s">
        <v>53</v>
      </c>
      <c r="C19" s="71" t="s">
        <v>54</v>
      </c>
      <c r="D19" s="72" t="s">
        <v>45</v>
      </c>
      <c r="E19" s="73">
        <v>13</v>
      </c>
      <c r="F19" s="72" t="s">
        <v>27</v>
      </c>
      <c r="G19" s="74">
        <v>22.5</v>
      </c>
      <c r="H19" s="21">
        <f t="shared" si="3"/>
        <v>292.5</v>
      </c>
      <c r="I19" s="73">
        <v>15</v>
      </c>
      <c r="J19" s="73">
        <v>20</v>
      </c>
      <c r="K19" s="73">
        <v>5</v>
      </c>
      <c r="L19" s="143">
        <v>165.26250000000002</v>
      </c>
      <c r="M19" s="137">
        <f t="shared" si="2"/>
        <v>123.94687500000001</v>
      </c>
      <c r="N19" s="11"/>
    </row>
    <row r="20" spans="1:20" ht="25.5">
      <c r="A20" s="75">
        <v>61</v>
      </c>
      <c r="B20" s="76" t="s">
        <v>55</v>
      </c>
      <c r="C20" s="66" t="s">
        <v>56</v>
      </c>
      <c r="D20" s="67" t="s">
        <v>45</v>
      </c>
      <c r="E20" s="68">
        <v>2</v>
      </c>
      <c r="F20" s="67" t="s">
        <v>27</v>
      </c>
      <c r="G20" s="69">
        <v>112</v>
      </c>
      <c r="H20" s="69">
        <f t="shared" si="3"/>
        <v>224</v>
      </c>
      <c r="I20" s="68">
        <v>15</v>
      </c>
      <c r="J20" s="68">
        <v>20</v>
      </c>
      <c r="K20" s="68">
        <v>5</v>
      </c>
      <c r="L20" s="142">
        <v>126.56000000000002</v>
      </c>
      <c r="M20" s="137">
        <f t="shared" si="2"/>
        <v>94.920000000000016</v>
      </c>
      <c r="N20" s="11"/>
    </row>
    <row r="21" spans="1:20">
      <c r="A21" s="70">
        <v>62</v>
      </c>
      <c r="B21" s="20" t="s">
        <v>57</v>
      </c>
      <c r="C21" s="71" t="s">
        <v>58</v>
      </c>
      <c r="D21" s="72" t="s">
        <v>45</v>
      </c>
      <c r="E21" s="73">
        <v>1</v>
      </c>
      <c r="F21" s="72" t="s">
        <v>27</v>
      </c>
      <c r="G21" s="74">
        <v>22.5</v>
      </c>
      <c r="H21" s="21">
        <f t="shared" si="3"/>
        <v>22.5</v>
      </c>
      <c r="I21" s="73">
        <v>15</v>
      </c>
      <c r="J21" s="73">
        <v>20</v>
      </c>
      <c r="K21" s="73">
        <v>5</v>
      </c>
      <c r="L21" s="143">
        <v>12.712500000000002</v>
      </c>
      <c r="M21" s="137">
        <f t="shared" si="2"/>
        <v>9.5343750000000007</v>
      </c>
      <c r="N21" s="11"/>
    </row>
    <row r="22" spans="1:20" ht="25.5">
      <c r="A22" s="77">
        <v>64</v>
      </c>
      <c r="B22" s="22" t="s">
        <v>59</v>
      </c>
      <c r="C22" s="78" t="s">
        <v>60</v>
      </c>
      <c r="D22" s="79" t="s">
        <v>45</v>
      </c>
      <c r="E22" s="80">
        <v>4</v>
      </c>
      <c r="F22" s="79" t="s">
        <v>27</v>
      </c>
      <c r="G22" s="81">
        <v>18.600000000000001</v>
      </c>
      <c r="H22" s="23">
        <f t="shared" si="3"/>
        <v>74.400000000000006</v>
      </c>
      <c r="I22" s="80">
        <v>15</v>
      </c>
      <c r="J22" s="80">
        <v>20</v>
      </c>
      <c r="K22" s="80">
        <v>5</v>
      </c>
      <c r="L22" s="144">
        <v>42.036000000000008</v>
      </c>
      <c r="M22" s="137">
        <f t="shared" si="2"/>
        <v>31.527000000000008</v>
      </c>
      <c r="N22" s="11"/>
    </row>
    <row r="23" spans="1:20">
      <c r="A23" s="82"/>
      <c r="B23" s="83"/>
      <c r="C23" s="84"/>
      <c r="D23" s="83"/>
      <c r="E23" s="83"/>
      <c r="F23" s="50"/>
      <c r="G23" s="115" t="s">
        <v>32</v>
      </c>
      <c r="H23" s="111">
        <v>8953.4</v>
      </c>
      <c r="I23" s="116"/>
      <c r="J23" s="116"/>
      <c r="K23" s="116"/>
      <c r="L23" s="140">
        <v>5058.6710000000003</v>
      </c>
      <c r="M23" s="137">
        <f t="shared" si="2"/>
        <v>3794.0032500000002</v>
      </c>
      <c r="N23" s="51"/>
    </row>
    <row r="24" spans="1:20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51"/>
      <c r="P24" s="51"/>
    </row>
    <row r="25" spans="1:20" ht="31.5" customHeight="1" thickBot="1">
      <c r="A25" s="126" t="s">
        <v>61</v>
      </c>
      <c r="B25" s="127"/>
      <c r="C25" s="130" t="s">
        <v>62</v>
      </c>
      <c r="D25" s="131"/>
      <c r="E25" s="132"/>
      <c r="F25" s="72"/>
      <c r="G25" s="74"/>
      <c r="H25" s="73"/>
      <c r="I25" s="73"/>
      <c r="J25" s="73"/>
      <c r="K25" s="73"/>
      <c r="L25" s="74"/>
      <c r="M25" s="11"/>
      <c r="N25" s="86"/>
    </row>
    <row r="26" spans="1:20" ht="63">
      <c r="A26" s="62" t="s">
        <v>3</v>
      </c>
      <c r="B26" s="37" t="s">
        <v>4</v>
      </c>
      <c r="C26" s="37" t="s">
        <v>35</v>
      </c>
      <c r="D26" s="37" t="s">
        <v>36</v>
      </c>
      <c r="E26" s="37" t="s">
        <v>37</v>
      </c>
      <c r="F26" s="37" t="s">
        <v>38</v>
      </c>
      <c r="G26" s="37" t="s">
        <v>39</v>
      </c>
      <c r="H26" s="17" t="s">
        <v>13</v>
      </c>
      <c r="I26" s="37" t="s">
        <v>40</v>
      </c>
      <c r="J26" s="37" t="s">
        <v>41</v>
      </c>
      <c r="K26" s="37" t="s">
        <v>42</v>
      </c>
      <c r="L26" s="17" t="s">
        <v>17</v>
      </c>
      <c r="M26" s="136" t="s">
        <v>67</v>
      </c>
      <c r="N26" s="38"/>
      <c r="Q26" s="51"/>
      <c r="R26" s="87"/>
      <c r="S26" s="51"/>
      <c r="T26" s="87"/>
    </row>
    <row r="27" spans="1:20" ht="46.5" customHeight="1">
      <c r="A27" s="88">
        <v>130</v>
      </c>
      <c r="B27" s="89" t="s">
        <v>63</v>
      </c>
      <c r="C27" s="90" t="s">
        <v>64</v>
      </c>
      <c r="D27" s="89" t="s">
        <v>45</v>
      </c>
      <c r="E27" s="91">
        <v>60</v>
      </c>
      <c r="F27" s="89" t="s">
        <v>27</v>
      </c>
      <c r="G27" s="23">
        <v>10.220000000000001</v>
      </c>
      <c r="H27" s="46">
        <f>E27*G27</f>
        <v>613.20000000000005</v>
      </c>
      <c r="I27" s="91">
        <v>15</v>
      </c>
      <c r="J27" s="91">
        <v>20</v>
      </c>
      <c r="K27" s="91">
        <v>5</v>
      </c>
      <c r="L27" s="145">
        <v>346.45800000000008</v>
      </c>
      <c r="M27" s="137">
        <f t="shared" ref="M27:M31" si="4">L27*75%</f>
        <v>259.84350000000006</v>
      </c>
      <c r="N27" s="51"/>
      <c r="O27" s="87"/>
      <c r="P27" s="87"/>
      <c r="Q27" s="11"/>
      <c r="R27" s="51"/>
      <c r="S27" s="11"/>
      <c r="T27" s="51"/>
    </row>
    <row r="28" spans="1:20">
      <c r="A28" s="47"/>
      <c r="B28" s="92"/>
      <c r="C28" s="93"/>
      <c r="D28" s="94"/>
      <c r="E28" s="95"/>
      <c r="F28" s="50"/>
      <c r="G28" s="110" t="s">
        <v>32</v>
      </c>
      <c r="H28" s="111">
        <v>613.20000000000005</v>
      </c>
      <c r="I28" s="117"/>
      <c r="J28" s="117"/>
      <c r="K28" s="117"/>
      <c r="L28" s="140">
        <v>346.45800000000008</v>
      </c>
      <c r="M28" s="137">
        <f t="shared" si="4"/>
        <v>259.84350000000006</v>
      </c>
      <c r="N28" s="11"/>
      <c r="O28" s="51"/>
      <c r="P28" s="51"/>
    </row>
    <row r="29" spans="1:20">
      <c r="L29" s="146"/>
      <c r="M29" s="137"/>
    </row>
    <row r="30" spans="1:20" ht="16.5" thickBot="1">
      <c r="L30" s="146"/>
      <c r="M30" s="137"/>
    </row>
    <row r="31" spans="1:20" ht="21" customHeight="1" thickBot="1">
      <c r="B31" s="118"/>
      <c r="C31" s="133" t="s">
        <v>1</v>
      </c>
      <c r="D31" s="133"/>
      <c r="E31" s="133" t="s">
        <v>65</v>
      </c>
      <c r="F31" s="133"/>
      <c r="G31" s="119"/>
      <c r="H31" s="119">
        <v>90427.1</v>
      </c>
      <c r="I31" s="119"/>
      <c r="J31" s="119"/>
      <c r="K31" s="119"/>
      <c r="L31" s="147">
        <v>44391.311500000003</v>
      </c>
      <c r="M31" s="137">
        <f t="shared" si="4"/>
        <v>33293.483625000001</v>
      </c>
      <c r="N31" s="148"/>
    </row>
    <row r="32" spans="1:20" ht="15.95" customHeight="1">
      <c r="H32" s="87"/>
    </row>
    <row r="33" spans="12:12" ht="15.95" customHeight="1">
      <c r="L33" s="87"/>
    </row>
  </sheetData>
  <mergeCells count="11">
    <mergeCell ref="A25:B25"/>
    <mergeCell ref="C25:E25"/>
    <mergeCell ref="C31:D31"/>
    <mergeCell ref="E31:F31"/>
    <mergeCell ref="B1:O2"/>
    <mergeCell ref="E3:J3"/>
    <mergeCell ref="R5:R6"/>
    <mergeCell ref="A10:B10"/>
    <mergeCell ref="C10:L10"/>
    <mergeCell ref="A15:B15"/>
    <mergeCell ref="C15:E15"/>
  </mergeCells>
  <conditionalFormatting sqref="B5:M5 O5:R5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 2 MAQUINARIA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pvera</cp:lastModifiedBy>
  <dcterms:created xsi:type="dcterms:W3CDTF">2022-07-30T13:22:34Z</dcterms:created>
  <dcterms:modified xsi:type="dcterms:W3CDTF">2023-01-09T20:14:01Z</dcterms:modified>
</cp:coreProperties>
</file>