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 37 OFICINA PLANT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5" i="1"/>
  <c r="M268"/>
  <c r="M216"/>
  <c r="M84"/>
  <c r="M299"/>
  <c r="M300"/>
  <c r="M301"/>
  <c r="M302"/>
  <c r="M303"/>
  <c r="M304"/>
  <c r="M305"/>
  <c r="M306"/>
  <c r="M307"/>
  <c r="M308"/>
  <c r="M309"/>
  <c r="M310"/>
  <c r="M311"/>
  <c r="M312"/>
  <c r="M313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298"/>
  <c r="M272"/>
  <c r="M220"/>
  <c r="M197"/>
  <c r="M155"/>
  <c r="M128"/>
  <c r="M88"/>
  <c r="M57"/>
  <c r="M58"/>
  <c r="M59"/>
  <c r="M60"/>
  <c r="M61"/>
  <c r="M63"/>
  <c r="M64"/>
  <c r="M65"/>
  <c r="M66"/>
  <c r="M67"/>
  <c r="M68"/>
  <c r="M69"/>
  <c r="M70"/>
  <c r="M72"/>
  <c r="M73"/>
  <c r="M74"/>
  <c r="M75"/>
  <c r="M76"/>
  <c r="M77"/>
  <c r="M78"/>
  <c r="M79"/>
  <c r="M80"/>
  <c r="M81"/>
  <c r="M82"/>
  <c r="M83"/>
  <c r="M56"/>
  <c r="M7" l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6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<sst xmlns="http://schemas.openxmlformats.org/spreadsheetml/2006/main" count="1235" uniqueCount="579">
  <si>
    <t>INVENTARIO FÍSICO* - ATU ARTICULOS DE ACERO S.A
DEPARTAMENTO: INMOBILIARIO OFICINAS PLANTA</t>
  </si>
  <si>
    <t>TABLA DE VALORACION</t>
  </si>
  <si>
    <t xml:space="preserve">GRUPO  # 37 </t>
  </si>
  <si>
    <t>MOBILIARIO DE OFICINA PLANTA ATU  TELEFONOS,ARCHIVADORES,ARCHIVADOES, MESA REDONDA MUEBLES DE OFICINA, PIZARRON, ANAQUELES.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</si>
  <si>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</si>
  <si>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</si>
  <si>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</si>
  <si>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</si>
  <si>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</si>
  <si>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</si>
  <si>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</si>
  <si>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</si>
  <si>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</si>
  <si>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</si>
  <si>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</si>
  <si>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</si>
  <si>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DE-020</t>
  </si>
  <si>
    <t>2 TELEFONOS DE OFICINA DE MARCAS T-SET-100 Y SIEMENS EUROSET -3005  COLOR NEGRO</t>
  </si>
  <si>
    <t>REGULAR</t>
  </si>
  <si>
    <t>DE-021</t>
  </si>
  <si>
    <t xml:space="preserve">MUESTRARIOS DE MARCA PELIKANO Y COTOPAXI </t>
  </si>
  <si>
    <t>DE-022</t>
  </si>
  <si>
    <t xml:space="preserve">CARPETAS ARCHIVADORES DE TIPO BENE </t>
  </si>
  <si>
    <t>DE-026</t>
  </si>
  <si>
    <t>MUESTRARIOS DE FORMICAS,MELAMINICOS, TORNILLOS Y DE MADERA</t>
  </si>
  <si>
    <t>DE-032</t>
  </si>
  <si>
    <t>PORTA CPUS RODANTES  COLOR PLATINOC331</t>
  </si>
  <si>
    <t>DE-049</t>
  </si>
  <si>
    <t>RESALTADORES VARIOS COLORES</t>
  </si>
  <si>
    <t>DE-050</t>
  </si>
  <si>
    <t>MANOMETRO PARA TEMPERATURA</t>
  </si>
  <si>
    <t>DE-051</t>
  </si>
  <si>
    <t>CASCO BLANCO</t>
  </si>
  <si>
    <t>DE-063</t>
  </si>
  <si>
    <t>PERFORADORAS DE COLOR NEGRO GRANDES TWO HOLE PUNCH</t>
  </si>
  <si>
    <t>DE-064</t>
  </si>
  <si>
    <t>SELLO  DE COLOR NEGRO MARCA TRODAT PRINTY 911</t>
  </si>
  <si>
    <t>DE-081</t>
  </si>
  <si>
    <t>CAFETERA DE PLASTICOMARCA UMCO INCOMPLETA Y UNA DE METAL DE MARCA WEST BENT  DE COMEDOR DE ENSAMBLAJE DE COLOR NEGRO</t>
  </si>
  <si>
    <t>DE-082</t>
  </si>
  <si>
    <t>MUEBLES PARA MICROONDAS DE 5 DIVISIONES CON UNA PUERTA H=2,30 A=0,60 Y P= 0,60</t>
  </si>
  <si>
    <t>DE-083</t>
  </si>
  <si>
    <t>MUEBLE PARA LAVAVO DE 2 SERVICIOS  CON 4 PUERTAS COLOR WUENGEE  H=0,92 A= 2,00 Y P= 0,65</t>
  </si>
  <si>
    <t>DE-084</t>
  </si>
  <si>
    <t>UN MICROONDAS SIN MARCA DE METAL Y EL OTRO DE MARCA DE DAWOOD DE COLOR BLANCO</t>
  </si>
  <si>
    <t>DE-085</t>
  </si>
  <si>
    <t>FILTRADOR DE AGUA ELECTRICO  DE MARCA TOL</t>
  </si>
  <si>
    <t>DE-086</t>
  </si>
  <si>
    <t>MODULOS ALTOS DIFERENTES MEDIDAS  H=0,60 A=0,40 Y P=0,31</t>
  </si>
  <si>
    <t>DE-087</t>
  </si>
  <si>
    <t xml:space="preserve">BASES PARA MODULOS TENWORK  COLOR BLANCO Y PLATINO VARIAS MEDIDAS </t>
  </si>
  <si>
    <t>DE-088</t>
  </si>
  <si>
    <t>MODULO DE ARTICULOS DE LIMPIEZA DE UNA PUERTA CON2 DIVISIONES H= 1,62 A=0,42 Y P=0,44</t>
  </si>
  <si>
    <t>DE-089</t>
  </si>
  <si>
    <t>MESAS DE COMEDOR DE COLOR MAPLE DE METAL DE  H= 0,74 A= 1,82 Y P=0,76</t>
  </si>
  <si>
    <t>DE-090</t>
  </si>
  <si>
    <t>PIZARRON METALICO COLOR BLANCO DE H=1,17 A= 2,38 Y P= 2CM</t>
  </si>
  <si>
    <t>DE-091</t>
  </si>
  <si>
    <t>SERRADURA PARA CABINET</t>
  </si>
  <si>
    <t>DE-190</t>
  </si>
  <si>
    <t>ANAQUEL VIVENDI 900  DE H= 0,44 A=0,88 Y P= 0,40</t>
  </si>
  <si>
    <t>DE-196</t>
  </si>
  <si>
    <t>CABALLETE COLOR AMARRILLO DISPENSADOR  PARA PLASTICO  STRECH DE 6 SERVICIOS H= 0,80 A=0,60 Y P= 0,50</t>
  </si>
  <si>
    <t>DE-206</t>
  </si>
  <si>
    <t>ARCHIVADOR BAJO 4 DIVISIONES H55, A36 Y L76</t>
  </si>
  <si>
    <t>DE-207</t>
  </si>
  <si>
    <t>CANCEL H172,A25 Y L50</t>
  </si>
  <si>
    <t>DE-208</t>
  </si>
  <si>
    <t xml:space="preserve">ARMARIO H138,A45 Y L50 CON 4 DIVISIONES </t>
  </si>
  <si>
    <t>DE-224</t>
  </si>
  <si>
    <t>CANCEL 4  DIVISIONES CON 2 PUERTAS</t>
  </si>
  <si>
    <t>DE-203</t>
  </si>
  <si>
    <t xml:space="preserve">MESA REDONDA 1,8 AN Y 70H </t>
  </si>
  <si>
    <t>DE-205</t>
  </si>
  <si>
    <t>CAJA CON 10 ASIENTOS Y 1 CABEZAL</t>
  </si>
  <si>
    <t>DE-209</t>
  </si>
  <si>
    <t>MESA 2 GAVETAS CON 4 DIVISIONES 180*60</t>
  </si>
  <si>
    <t>DE-210</t>
  </si>
  <si>
    <t>ESCRITORIO 3 GAVETAS</t>
  </si>
  <si>
    <t>DE-211</t>
  </si>
  <si>
    <t>TONER</t>
  </si>
  <si>
    <t>DESCONOCIDO</t>
  </si>
  <si>
    <t>DE-212</t>
  </si>
  <si>
    <t xml:space="preserve">TROFEO </t>
  </si>
  <si>
    <t>DE-213</t>
  </si>
  <si>
    <t xml:space="preserve">BASURERO </t>
  </si>
  <si>
    <t>DE-214</t>
  </si>
  <si>
    <t xml:space="preserve">RETAZOS LUZ LED </t>
  </si>
  <si>
    <t>DE-215</t>
  </si>
  <si>
    <t xml:space="preserve">TOMACORRIENTE </t>
  </si>
  <si>
    <t>DE-216</t>
  </si>
  <si>
    <t>AGARRADERAS</t>
  </si>
  <si>
    <t>DE-217</t>
  </si>
  <si>
    <t xml:space="preserve">CERRASURA </t>
  </si>
  <si>
    <t>DE-218</t>
  </si>
  <si>
    <t xml:space="preserve">CINTA AUTOADHESIVA </t>
  </si>
  <si>
    <t>DE-219</t>
  </si>
  <si>
    <t xml:space="preserve">NIQUELINAS </t>
  </si>
  <si>
    <t>DE-220</t>
  </si>
  <si>
    <t xml:space="preserve">LAPTOP SERIE 2820A MODEL LABEL CON UN MOUSE </t>
  </si>
  <si>
    <t>DE-221</t>
  </si>
  <si>
    <t xml:space="preserve">SILLAS GRAFFITTI </t>
  </si>
  <si>
    <t>DE-222</t>
  </si>
  <si>
    <t>ALAMBRE ELECTRICO</t>
  </si>
  <si>
    <t>METRO</t>
  </si>
  <si>
    <t>DE-223</t>
  </si>
  <si>
    <t xml:space="preserve">BASE TABURETE </t>
  </si>
  <si>
    <t>DE-227</t>
  </si>
  <si>
    <t>BALANZA ELECTRICA  SKANTRONICS BASIK 2.1 SERIE 1V117770</t>
  </si>
  <si>
    <t>TOTALES</t>
  </si>
  <si>
    <t>GRUPO#37.1</t>
  </si>
  <si>
    <t xml:space="preserve">                MOBILIARIO DE OFICINA  DE DISTINTAS  AREAS DE  PLANTA ATU Y  ACCESORIOS  VARIOS</t>
  </si>
  <si>
    <t>BPD001</t>
  </si>
  <si>
    <t xml:space="preserve">SILLAS PRISA TAPIZADAS EN CUERINA </t>
  </si>
  <si>
    <t>UND</t>
  </si>
  <si>
    <t>BPD002</t>
  </si>
  <si>
    <t>MESAS 1,8L * 90 AN Y A 72,5 DIFERENTES COLORES</t>
  </si>
  <si>
    <t>BPD003</t>
  </si>
  <si>
    <t xml:space="preserve">SILLAS CROMADAS TAPIZADAS </t>
  </si>
  <si>
    <t>BPD004</t>
  </si>
  <si>
    <t xml:space="preserve">SILLA AVANTI TAPIZADA </t>
  </si>
  <si>
    <t>BPD005</t>
  </si>
  <si>
    <t>MUEBLE LAMINADO PARA TRASTES 2,19 L, 1,1 AN Y F 33 CON 6 DIVISIONES</t>
  </si>
  <si>
    <t>BPD006</t>
  </si>
  <si>
    <t>MUEBLE PARA MICROONDAS 1,24 L, 1,62 A, 52 F CON 3 DIVISIONES</t>
  </si>
  <si>
    <t>BPD007</t>
  </si>
  <si>
    <t>MICROONDA PANASONIC MODEL NN-ST978S SERIE 6A98010499 CHINA</t>
  </si>
  <si>
    <t>BPD008</t>
  </si>
  <si>
    <t>MICROONDA PANASONIC MODEL NN-ST978S SERIE 6A91230240 CHINA</t>
  </si>
  <si>
    <t>BPD009</t>
  </si>
  <si>
    <t>REFRIGERADORA ELECROLUX PREMIUM 4 PIES SIN DESCRIPCION</t>
  </si>
  <si>
    <t>BPD010</t>
  </si>
  <si>
    <t xml:space="preserve">REGRIGERADORA ECASA BLANCA 5 PIES MODEL FC1422 </t>
  </si>
  <si>
    <t>BPD011</t>
  </si>
  <si>
    <t>ARMARIO MIXTO METAL Y MADERA 0,85L, 1,66 A Y 38 F CON 4 DIVISIONES GRIS</t>
  </si>
  <si>
    <t>BPD012</t>
  </si>
  <si>
    <t>MUEBLE MADERA LAMINADO 0,9L,1,64 A, 44,5 F CON 4 DIVISIONES</t>
  </si>
  <si>
    <t>BPD013</t>
  </si>
  <si>
    <t xml:space="preserve">MESA 1,50 L * 0,6 AN Y 0,73 AL  </t>
  </si>
  <si>
    <t>BPD014</t>
  </si>
  <si>
    <t>BASE DE DISPENSADOR AGUA CERAMICA CON BOTELLON</t>
  </si>
  <si>
    <t>BPD015</t>
  </si>
  <si>
    <t xml:space="preserve">CALENTADOR DE COMIDA DE ACERO INOXIDABLE 2 HORNILLAS </t>
  </si>
  <si>
    <t>BPD016</t>
  </si>
  <si>
    <t xml:space="preserve">CAFETERA UMCO MODELO UM0110 SERIE CE1814  CAPAC 50 TAZAS </t>
  </si>
  <si>
    <t>BPD017</t>
  </si>
  <si>
    <t xml:space="preserve">MESA DE REUNION OVALADA 2,40 L, 0,72 A Y 1,2 AN </t>
  </si>
  <si>
    <t>BPD018</t>
  </si>
  <si>
    <t>MODULO ALTO 0,71A, 0,44AN Y F 0,3 CON 2 DIVSIONES</t>
  </si>
  <si>
    <t>BPD019</t>
  </si>
  <si>
    <t>FILTRO DE AGUA ELECTROLUX MODEL WATER PURIFIC  SERIE BG-000011</t>
  </si>
  <si>
    <t>BPD020</t>
  </si>
  <si>
    <t>MUEBLE BAJO FREGADERO 2 PZO 0,87 A, 0,60 AN, Y 2,12 L CON 4 DIVISIONES</t>
  </si>
  <si>
    <t>BPD021</t>
  </si>
  <si>
    <t xml:space="preserve">MUEBLE FREGDERO 1 POZO 0,14 A, 0,50 AN Y 0,86 L </t>
  </si>
  <si>
    <t>BPD022</t>
  </si>
  <si>
    <t xml:space="preserve">PURIFICADOR DE AGUA KL-208  16 LITROS </t>
  </si>
  <si>
    <t>BPD023</t>
  </si>
  <si>
    <t>BASURERO</t>
  </si>
  <si>
    <t>BPD024</t>
  </si>
  <si>
    <t xml:space="preserve">TANDEN BIPERSONAL MAGISTRAL </t>
  </si>
  <si>
    <t>BPD025</t>
  </si>
  <si>
    <t xml:space="preserve">TANDEN TRIPERSONAL GRAFITI </t>
  </si>
  <si>
    <t>BPD026</t>
  </si>
  <si>
    <t xml:space="preserve">SOFA TRIPERSONAL SEN </t>
  </si>
  <si>
    <t>BPD027</t>
  </si>
  <si>
    <t>BRILLANADORA INDUSTRIAL ELECTROLUX MODEL AD15021 SERIE 18JAN12AK</t>
  </si>
  <si>
    <t>BPD028</t>
  </si>
  <si>
    <t xml:space="preserve">ASPIRADORA INDUSTRIAL INCOMPLETA SIN MARCA SIN DESCRIPCION </t>
  </si>
  <si>
    <t>GRUPO#37.2</t>
  </si>
  <si>
    <t>MOBILIARIO DE OFICINA  DE DISTINTAS  AREAS DE  PLANTA ATU Y  ACCESORIOS  VARIOS</t>
  </si>
  <si>
    <t>DAS001</t>
  </si>
  <si>
    <t>ESTANTERIA MULTIPLE DE ALMACENAJE DE COLOR BLANCA CON 65 CAJONES 2,28AN, 2,25AL Y 1,22 F (MUEBLE DE 65 CAJONES TIPO BOTICA ITALIANO)</t>
  </si>
  <si>
    <t>DAS002</t>
  </si>
  <si>
    <t>MONITOR SAMSUNG DE 21 PLG MODELO 923SM SERIE SM19H9NQA03071X CON TECLADO</t>
  </si>
  <si>
    <t>DAS003</t>
  </si>
  <si>
    <t>MONITOR LG MODELO L1952TQ SERIE 681NN67R183 CON TECLADO</t>
  </si>
  <si>
    <t>DAS004</t>
  </si>
  <si>
    <t>MONITOR SAMSUNG DE 21 PLG MODELO 733NW SERIE CM17H9F5726220E</t>
  </si>
  <si>
    <t>DAS005</t>
  </si>
  <si>
    <t>MONITOR SAMSUNF DE 21 PLG MODELO LS17CMN5FUZM SERIE CM17H9F5728023H CON TECLADO</t>
  </si>
  <si>
    <t>DAS006</t>
  </si>
  <si>
    <t xml:space="preserve">CPU MODELO HIBRIDO INF0205 </t>
  </si>
  <si>
    <t>DAS007</t>
  </si>
  <si>
    <t xml:space="preserve">CPU MODELO HIBRIDO INF0203 </t>
  </si>
  <si>
    <t>DAS008</t>
  </si>
  <si>
    <t>MINI CPU  MODELO L300 SERIE 12246440 CON MOUSE</t>
  </si>
  <si>
    <t>DAS009</t>
  </si>
  <si>
    <t>IMPRESORA HP LASER JET P1006 SERIE VND3F60237</t>
  </si>
  <si>
    <t>DAS010</t>
  </si>
  <si>
    <t>PARLANTE MODELO SP</t>
  </si>
  <si>
    <t>DAS011</t>
  </si>
  <si>
    <t>TELEFONO T-SET 100 BLANCO</t>
  </si>
  <si>
    <t>DAS012</t>
  </si>
  <si>
    <t xml:space="preserve">LECTORES DE BARRAS DATALOGIC MODELO KITSCAN </t>
  </si>
  <si>
    <t>DAS013</t>
  </si>
  <si>
    <t xml:space="preserve">CORTAPICOS </t>
  </si>
  <si>
    <t>DAS014</t>
  </si>
  <si>
    <t>MONITOR SAMSUNFG DE 19 PLG SIN BASE MODELO LS17CMN5FUZM SERIE CM17H9F5726311F CON TECLADO</t>
  </si>
  <si>
    <t>DAS015</t>
  </si>
  <si>
    <t>MINI CPU  MODELO L300 SERIE L300K17A4 12239655 CON MOUSE</t>
  </si>
  <si>
    <t>DAS016</t>
  </si>
  <si>
    <t xml:space="preserve">CPU HIBRIDO 521CLNO208131 </t>
  </si>
  <si>
    <t>DAS017</t>
  </si>
  <si>
    <t>MONITOR LG MODELO L1952TQ SERIE 6081NGQ7R655 CON TECLADO</t>
  </si>
  <si>
    <t>DAS018</t>
  </si>
  <si>
    <t xml:space="preserve">MINI CPU MODELO L300 SERIE L300K17A4 12246464 </t>
  </si>
  <si>
    <t>DAS019</t>
  </si>
  <si>
    <t>MONITOR LG 20 PLG MODELO FLATRON 19EN33S-B SERIE 306NDDMDN338</t>
  </si>
  <si>
    <t>DAS020</t>
  </si>
  <si>
    <t>BASURERO METALICO</t>
  </si>
  <si>
    <t>DAS021</t>
  </si>
  <si>
    <t xml:space="preserve">PORTA CPU RODANTE </t>
  </si>
  <si>
    <t>DAS022</t>
  </si>
  <si>
    <t>ESCRITORIO ANGULAR 1.2X1.2 PERAL CON PORTA TECLADO</t>
  </si>
  <si>
    <t>DAS023</t>
  </si>
  <si>
    <t xml:space="preserve">ESCRITORIO RECTO DE 90X60 CON MODULO FIJO 38X70X54  DE 3 GAVETAS </t>
  </si>
  <si>
    <t>DAS024</t>
  </si>
  <si>
    <t>SILLON EJECUTIVO SWING CON BRAZOS REGULABLES Y BASE DE ALUMINIO</t>
  </si>
  <si>
    <t>DAS025</t>
  </si>
  <si>
    <t>MUEBLE CABINET  90X1.40X50 CON 4 PUERTAS</t>
  </si>
  <si>
    <t>DAS026</t>
  </si>
  <si>
    <t>MODULO 46.5X74.5X62 CON 2 GAVETAS</t>
  </si>
  <si>
    <t>DAS027</t>
  </si>
  <si>
    <t>ARCHIVADOR AEREO EN MADERA 90X44X35 CON 1 PUERTA</t>
  </si>
  <si>
    <t>DAS028</t>
  </si>
  <si>
    <t>ARCHIVADOR AEREO 50X45X33 CON 1 PUERTA METALICA</t>
  </si>
  <si>
    <t>DAS029</t>
  </si>
  <si>
    <t>VIDRIO TEMPLADO PARA ESCRITORIO 1X50</t>
  </si>
  <si>
    <t>DAS030</t>
  </si>
  <si>
    <t>MONITOR SAMSUNG MODELO MJ17A55S /XBM SERIE MJ17HMEY617814KMI</t>
  </si>
  <si>
    <t>DAS031</t>
  </si>
  <si>
    <t xml:space="preserve">ASIENTO SILLON </t>
  </si>
  <si>
    <t>DAS032</t>
  </si>
  <si>
    <t>LAMPARAS FLUORESCENTE CON FOCOS</t>
  </si>
  <si>
    <t>DAS033</t>
  </si>
  <si>
    <t>BALANZA MECANICA CAMRY CAP. 32 LIB 2 ONZAS SERIE TN2515618</t>
  </si>
  <si>
    <t>DAS034</t>
  </si>
  <si>
    <t>ESTANTERIA DOBLE 1.85X3.83X50 LADO IZQ 5 NIVELES Y DEREC 7 NIVELES</t>
  </si>
  <si>
    <t>DAS035</t>
  </si>
  <si>
    <t xml:space="preserve">ESTRUCTURA ESTANTERIA CON PANELES MADERA SIN REPISA 1.85X3.83 </t>
  </si>
  <si>
    <t>DAS036</t>
  </si>
  <si>
    <t>ESTANTERIA DOBLE 1.85X7.28X58 LADO IZQ 5 NIVELES Y DEREC 5 NIVELES</t>
  </si>
  <si>
    <t>GRUPO#37.3</t>
  </si>
  <si>
    <t xml:space="preserve">               MOBILIARIO DE OFICINA  DE DISTINTAS  AREAS DE  PLANTA ATU Y  ACCESORIOS  VARIOS</t>
  </si>
  <si>
    <t>OFP001</t>
  </si>
  <si>
    <t>LAPTOP DELL 12 PLGD MODELO PP19S SERIE 08285 CON CARGADOR</t>
  </si>
  <si>
    <t>OFP002</t>
  </si>
  <si>
    <t>LAPTOP VAIO SONY 13 PLGD MODELO PCG-31311U SERIE VPCYV20AL CON CARGADOR</t>
  </si>
  <si>
    <t>OFP003</t>
  </si>
  <si>
    <t>LAPTOP VAIO SONY 14 PLGD MODELO PCG-6X2P SERIE J003CSXD CON CARGADOR}</t>
  </si>
  <si>
    <t>OFP004</t>
  </si>
  <si>
    <t>LAPTOP TOSHIBA MODELO PSL33U-03X02E SERIE 07024846W</t>
  </si>
  <si>
    <t>OFP005</t>
  </si>
  <si>
    <t>ESCANER CANON MODELO K10307 SERIE UC2-8700-DB03-01</t>
  </si>
  <si>
    <t>OFP006</t>
  </si>
  <si>
    <t>EMPLASTICADORA IMGRAF SIN ESPECIFICACION</t>
  </si>
  <si>
    <t>OFP007</t>
  </si>
  <si>
    <t xml:space="preserve">CPU INTER DONDE CONSTA LLAVE DE PROGRAMA MAQUINA EUROMAK SIN ESPECIFICACION </t>
  </si>
  <si>
    <t>OFP008</t>
  </si>
  <si>
    <t>MONITOR LG 24 PLGD MODELO FLATRON E2242C-BN SERIE 207NDOA8S354</t>
  </si>
  <si>
    <t>OFP009</t>
  </si>
  <si>
    <t>CPU INTER CONSTA INFORMACION GENERAL CONECTADO AL  SIN ESPECIFICACION</t>
  </si>
  <si>
    <t>OFP010</t>
  </si>
  <si>
    <t>MONITOR SAMSUN 20PLGD MODELO 933SNPLUS SERIE CM19H9FSA08937Z</t>
  </si>
  <si>
    <t>OFP011</t>
  </si>
  <si>
    <t>IMPRESORA HP MODELO HPLASER JET P110WW SERIE VNB3J25973</t>
  </si>
  <si>
    <t>LOTEOFP029</t>
  </si>
  <si>
    <t xml:space="preserve"> ACCESORIOS DE OFICINA ( TARJETEROS)</t>
  </si>
  <si>
    <t>LOTEOFP030</t>
  </si>
  <si>
    <t xml:space="preserve">PORTALAPIZ PARA ESCRITORIO DE PLASTICO </t>
  </si>
  <si>
    <t>LOTEOFP031</t>
  </si>
  <si>
    <t xml:space="preserve">PORTAPAPELERAS DE 2 NIVELES </t>
  </si>
  <si>
    <t>LOTEOFP032</t>
  </si>
  <si>
    <t xml:space="preserve">SOPORTE PARA LAPTOP DE ESCRITORIO </t>
  </si>
  <si>
    <t>OFP077</t>
  </si>
  <si>
    <t>TONER PARA IMPRESORA HPLASER JET PRO RCE285A</t>
  </si>
  <si>
    <t>OFP078</t>
  </si>
  <si>
    <t>CARTUCHO PARA IMPRESORA HP OFFICE JET PRO DIFER. COLOR</t>
  </si>
  <si>
    <t>OFP079</t>
  </si>
  <si>
    <t>PORTA ACCESORIO METALICO PARA ESCRITORIO</t>
  </si>
  <si>
    <t>OFP080</t>
  </si>
  <si>
    <t>PORTA CPU METALICOS CON RUEDAS</t>
  </si>
  <si>
    <t>OFP081</t>
  </si>
  <si>
    <t>ANTENA DE DIRECT TV</t>
  </si>
  <si>
    <t>OFP102</t>
  </si>
  <si>
    <t>BIOMETRICO BIOSYSTEM MODELO I360C SERIE 3502010290030</t>
  </si>
  <si>
    <t>OFP103</t>
  </si>
  <si>
    <t>BIOMETRICO BIOSYSTEM MODELO I360C SERIE 3500150300121</t>
  </si>
  <si>
    <t>OFP104</t>
  </si>
  <si>
    <t>LECTOR DE CODIGO DE BARRAS DATA LOGIC MEMOR 800-904-416 SERIE P07M01540</t>
  </si>
  <si>
    <t>OFP116</t>
  </si>
  <si>
    <t>PROYECTOR DA-LITE MODELO G-100-LT SERIE D212835 CON LENTE</t>
  </si>
  <si>
    <t>OFP123</t>
  </si>
  <si>
    <t>SECADOR DE MANOS HAND DRIER TCO1500ES</t>
  </si>
  <si>
    <t>LOTEOFP020</t>
  </si>
  <si>
    <t>TELEFONOS DIFERENTES MODELOS Y MARCAS</t>
  </si>
  <si>
    <t>MOBILIARIO</t>
  </si>
  <si>
    <t>OFP012</t>
  </si>
  <si>
    <t>SISTEMA MODULAR DE ESCRITORIOS DE 8 TABLEROS CON 2 MODULOS PARA 2 GAVETAS( 38AN, 65AL Y 54F), 5 MODULOS PARA 3 GAVETAS ( 38AN, 70AL Y 54 F)</t>
  </si>
  <si>
    <t>OFP013</t>
  </si>
  <si>
    <t xml:space="preserve">MESA DE REUNIONES 1,8L, 90AN Y 73AL </t>
  </si>
  <si>
    <t>OFP014</t>
  </si>
  <si>
    <t xml:space="preserve">ESCRITORIO GERENTE LACADO CON MODULOS INCORPORADOS EN L 1,8L, 17AN </t>
  </si>
  <si>
    <t>OFP015</t>
  </si>
  <si>
    <t>ESCRITORIO NORMAL 1,5L, 60AN EN L CON MODULO DE 3 GAVETAS (35AN, 70AL Y 54F)</t>
  </si>
  <si>
    <t>OFP016</t>
  </si>
  <si>
    <t>ARMARIO DE MADERA LAMINADO AL2,2, 89,5 AN Y 44,3 F CON 4 PUERTAS Y 8 DIVISIONES</t>
  </si>
  <si>
    <t>OFP017</t>
  </si>
  <si>
    <t>ARMARIO LAMINADO 1,66AL, 90AN Y 44,2 F  CON 2 PUERTAS Y 4 DIVISIONES</t>
  </si>
  <si>
    <t>OFP018</t>
  </si>
  <si>
    <t>ARMARIO MEDIANO LAMINADO 90AL, 90AN Y 45F CON DOS PUERTAS Y 2 DIVISIONES</t>
  </si>
  <si>
    <t>JGO</t>
  </si>
  <si>
    <t>OFP019</t>
  </si>
  <si>
    <t xml:space="preserve">MODULO METALICO 60AL, 39,5 AN Y 54 F CON 2 GAVETAS </t>
  </si>
  <si>
    <t>OFP020</t>
  </si>
  <si>
    <t xml:space="preserve">ARMARIO CABINET MADERA 66,5 AL, 90AN Y 44,2 F CON 2 PUERTAS DE VIDRIO </t>
  </si>
  <si>
    <t>OFP021</t>
  </si>
  <si>
    <t xml:space="preserve">CREDENZA DE 2 GAVETAS 69,5AL, 88 AN Y 51,3F </t>
  </si>
  <si>
    <t>OFP022</t>
  </si>
  <si>
    <t xml:space="preserve">CREDENZA EN MADERA LAMINADA 72,7AL, 90AN Y 44,2F CON 2 PUERTAS </t>
  </si>
  <si>
    <t>OFP023</t>
  </si>
  <si>
    <t>ROPERO PARA CHAQUETAS AL 1,72, 45,7AN Y 48F CON UNA PUERTA SIN DIVISIONES</t>
  </si>
  <si>
    <t>OFP099</t>
  </si>
  <si>
    <t>LAMPARAS FLUORESCENTES CON FOCOS</t>
  </si>
  <si>
    <t>OFP042</t>
  </si>
  <si>
    <t xml:space="preserve">SILLAS APIDABLE FULL 3 ASIENTO PLASTICO Y 4 TAPIZADAS </t>
  </si>
  <si>
    <t>OFP043</t>
  </si>
  <si>
    <t xml:space="preserve">SILLA GRAFITI CON TAPIZADO CUERINA </t>
  </si>
  <si>
    <t>OFP044</t>
  </si>
  <si>
    <t>SILLA AVANTI TAPIZADO CUERO MARRON</t>
  </si>
  <si>
    <t>OFP045</t>
  </si>
  <si>
    <t>SILLA GERENTE CON BRAZOS REGULABLES TAPIZADA</t>
  </si>
  <si>
    <t>OFP046</t>
  </si>
  <si>
    <t xml:space="preserve">SILLA STEAL CASE CON ESPALDAR DE CUERO Y BASE DE ALUMINIO </t>
  </si>
  <si>
    <t>OFP105</t>
  </si>
  <si>
    <t xml:space="preserve">SILLA VARIOS MODELOS CON ESTRUCTURA METALICA </t>
  </si>
  <si>
    <t>OFP106</t>
  </si>
  <si>
    <t>ESTANTERIA METALICA 244X1.8X50 CON 8 REPISAS METALICAS</t>
  </si>
  <si>
    <t>OFP107</t>
  </si>
  <si>
    <t xml:space="preserve">ESTANTERIA METALICA DE 1.8*100*40 CON 5 REPISAS </t>
  </si>
  <si>
    <t>OFP108</t>
  </si>
  <si>
    <t>MODULO ARCHIVADOR DE MADERA 45X55X46 CON 1 REPISA Y 1 PUERTA</t>
  </si>
  <si>
    <t>OFP109</t>
  </si>
  <si>
    <t>MODULO RODANTE METALICO 52X42X48 CON 1 GAVETA FOLDER Y 1 MULTIPLE</t>
  </si>
  <si>
    <t>OFP110</t>
  </si>
  <si>
    <t xml:space="preserve">PAPELERA TRIPLE METALICA </t>
  </si>
  <si>
    <t>OFP111</t>
  </si>
  <si>
    <t>ESCRITORIO METALICO 1.8*X60X58 CON 4 MODULOS 2 GAVETAS FOLDER, 2 GAVETAS MULTIPLES Y 2 PUERTAS METALICAS Y 4 PATAS</t>
  </si>
  <si>
    <t>OFP112</t>
  </si>
  <si>
    <t>MESA ADAGIO 2.49X1.28 CON 4 PATAS METALICAS</t>
  </si>
  <si>
    <t>OFP113</t>
  </si>
  <si>
    <t>MODULO RODANTE METALICO 50X41X57 CON 1 GAVETA FOLDER, 1 MULTIPLE Y 100 GARRUCHAS</t>
  </si>
  <si>
    <t>OFP114</t>
  </si>
  <si>
    <t xml:space="preserve">MODULAR CON 3 REPISAS 90X60X30 </t>
  </si>
  <si>
    <t>OFP115</t>
  </si>
  <si>
    <t>MODULO BAJO DE MADERA 90X55X55 CON 2 PUERTAS</t>
  </si>
  <si>
    <t>OFP117</t>
  </si>
  <si>
    <t>TROFEOS VARIOS</t>
  </si>
  <si>
    <t>OFP118</t>
  </si>
  <si>
    <t xml:space="preserve">ARCHIVADOR LATERAL METALICO DE 4 GAVETAS 1.38X88X55 </t>
  </si>
  <si>
    <t>OFP119</t>
  </si>
  <si>
    <t xml:space="preserve">MUEBLE MODULAR PARA TV VARIOS SERVICIOS </t>
  </si>
  <si>
    <t>OFP120</t>
  </si>
  <si>
    <t>OFP121</t>
  </si>
  <si>
    <t>UTILES DE OFICINAS</t>
  </si>
  <si>
    <t>OFP122</t>
  </si>
  <si>
    <t>BASE PARA PROPAGANDA MOVIL EN OFICINAS</t>
  </si>
  <si>
    <t>OFP124</t>
  </si>
  <si>
    <t>MODULO 2 PUERTAS Y 3 SERVICIOS CON LAVAMANOS 98X89X55</t>
  </si>
  <si>
    <t>LOTEOFO034</t>
  </si>
  <si>
    <t>INODOROS EDESA</t>
  </si>
  <si>
    <t>LOTEOFO035</t>
  </si>
  <si>
    <t>LAVABOS EDESA</t>
  </si>
  <si>
    <t>GRUPO#37.4</t>
  </si>
  <si>
    <t>DCC001</t>
  </si>
  <si>
    <t>MUEBLE CON FREGADERO H:76 X L:193 X A:65  CAJONES 3 PUERTAS</t>
  </si>
  <si>
    <t>DCC002</t>
  </si>
  <si>
    <t>MUEBLE H:76 X L:150 X A:60  CON 5 PUERTAS</t>
  </si>
  <si>
    <t>DCC003</t>
  </si>
  <si>
    <t>DCC004</t>
  </si>
  <si>
    <t>MUEBLE H:73 X L:180 X A:50  CON 4 PUERTAS</t>
  </si>
  <si>
    <t>DCC005</t>
  </si>
  <si>
    <t>ESCRITORIO H:70 X L:120 X A:60  CON MODULO , H69, A38, F 64 DE 3 GAVETAS</t>
  </si>
  <si>
    <t>DCC006</t>
  </si>
  <si>
    <t>ESCRITORIO H:70 X L:120 X A:60 CON MODULO, H69,  A30  F 58 DE 3 GAVETAS</t>
  </si>
  <si>
    <t>DCC007</t>
  </si>
  <si>
    <t>LOCKER DE MADERA PARA CHAQUETAS  H:200 X L:57 X A:30 CON 2 DIVISIONES</t>
  </si>
  <si>
    <t>DCC008</t>
  </si>
  <si>
    <t>MUEBLE PARA MUESTRAS H:48 X L:140 X A:21 X S:48</t>
  </si>
  <si>
    <t>DCC009</t>
  </si>
  <si>
    <t>DCC010</t>
  </si>
  <si>
    <t>HORNO Y SOPORTE H:150 X L:56 X A:41 X S:1 SIN ESPECIFICACIONES</t>
  </si>
  <si>
    <t>DCC011</t>
  </si>
  <si>
    <t>MUEBLE H:90 X L:90 X A:48 X CON 2 PUERTAS</t>
  </si>
  <si>
    <t>DCC012</t>
  </si>
  <si>
    <t xml:space="preserve">MUEBLE CAMARA DE LUZ H:60 X L:75 X A:40 </t>
  </si>
  <si>
    <t>DCC013</t>
  </si>
  <si>
    <t>MUEBLE PARA MUESTRAS H:48 X L:140 X A:41 X S:48</t>
  </si>
  <si>
    <t>DCC014</t>
  </si>
  <si>
    <t>DCC015</t>
  </si>
  <si>
    <t>SILLON MAGISTRAL</t>
  </si>
  <si>
    <t>DCC016</t>
  </si>
  <si>
    <t>SILLON GRAFITI DAÑADO</t>
  </si>
  <si>
    <t>BUENO</t>
  </si>
  <si>
    <t>DCC017</t>
  </si>
  <si>
    <t xml:space="preserve">SILLON GRAFITI </t>
  </si>
  <si>
    <t>DCC018</t>
  </si>
  <si>
    <t>SILLON REGULABLE DE MALLA NEGRA</t>
  </si>
  <si>
    <t>DCC019</t>
  </si>
  <si>
    <t>SILLA FULL CON TAPIZADO DAMASCO NEGRO</t>
  </si>
  <si>
    <t>GRUPO #37.5</t>
  </si>
  <si>
    <t xml:space="preserve">          MOBILIARIO DE OFICINA  DE DISTINTAS  AREAS DE  PLANTA ATU Y  ACCESORIOS  VARIOS</t>
  </si>
  <si>
    <t>BSC001</t>
  </si>
  <si>
    <t>LOCKER METALICO 2 PUERTAS 1.7X39X42</t>
  </si>
  <si>
    <t>BSC002</t>
  </si>
  <si>
    <t xml:space="preserve">LOCKER DE MADERA 1 PUERTAS 1.63X44X44 </t>
  </si>
  <si>
    <t>BSC003</t>
  </si>
  <si>
    <t xml:space="preserve">LOCKER DE MADERA 1 PUERTAS 1.65X26X42 </t>
  </si>
  <si>
    <t>BSC004</t>
  </si>
  <si>
    <t>ARMARIO METALICO Y MADERA 2 PUERTAS 1.99X90X35</t>
  </si>
  <si>
    <t>BSC005</t>
  </si>
  <si>
    <t>ARMARIO METALICO  2 PUERTAS 1.65X89X46</t>
  </si>
  <si>
    <t>BSC006</t>
  </si>
  <si>
    <t>ARMARIO METALICO Y MADERA 1 PUERTAS 1.65X89X46</t>
  </si>
  <si>
    <t>BSC007</t>
  </si>
  <si>
    <t>ARMARIO DE MADERA 2 PUERTAS 1 GAVETA METALICA 1.65X90X50</t>
  </si>
  <si>
    <t>BSC008</t>
  </si>
  <si>
    <t>MUEBLE DE MADERA VARIOS DIVISIONES 1.8X1.17X32</t>
  </si>
  <si>
    <t>BSC009</t>
  </si>
  <si>
    <t>MUEBLE PARA MICROONDAS 5 DIVISIONES 2.1X60X58</t>
  </si>
  <si>
    <t>BSC010</t>
  </si>
  <si>
    <t>ESPEJO CON MARCO DE MADERA 153X73X4 CM ESPESOR</t>
  </si>
  <si>
    <t>BSC011</t>
  </si>
  <si>
    <t xml:space="preserve">ESTRUCTURA DE SILLA CROMADA </t>
  </si>
  <si>
    <t>BSC012</t>
  </si>
  <si>
    <t>SILLON UNIPERSONAL CON CUARINA BEISH</t>
  </si>
  <si>
    <t>BSC013</t>
  </si>
  <si>
    <t>TABURETE UNA DE MADERA Y UNO METALICO</t>
  </si>
  <si>
    <t>BSC014</t>
  </si>
  <si>
    <t xml:space="preserve">MESA PEQUEÑA DE CENTRO REDONDA </t>
  </si>
  <si>
    <t>BSC015</t>
  </si>
  <si>
    <t>MESA DE PING PONG COMPLETA</t>
  </si>
  <si>
    <t>BSC016</t>
  </si>
  <si>
    <t>REFRIGERADORA LG PEQUEÑA MODELO GR131S SERIE 801220593</t>
  </si>
  <si>
    <t>BSC017</t>
  </si>
  <si>
    <t>MICROONDA DAWOO MODELO COR8R3BM SERIE 6L3B1A56</t>
  </si>
  <si>
    <t>BSC018</t>
  </si>
  <si>
    <t>MICROONDA OSTER MODELO OGM41010 SERIE 03100595</t>
  </si>
  <si>
    <t>BSC019</t>
  </si>
  <si>
    <t>MICROONDA INDURAMA MODELO MWI28BL SERIE 6003007680175</t>
  </si>
  <si>
    <t>BSC020</t>
  </si>
  <si>
    <t>VENTILADOR TRITON</t>
  </si>
  <si>
    <t>BSC021</t>
  </si>
  <si>
    <t>CAFETERA</t>
  </si>
  <si>
    <t>BSC022</t>
  </si>
  <si>
    <t>BANCA CON ESPALDA METALICA CUERINA CAFÉ  2.44X1.2X37</t>
  </si>
  <si>
    <t>BSC023</t>
  </si>
  <si>
    <t>BANCA DOBLE CUERINA CONCHO DE VINO 2.4X86X82</t>
  </si>
  <si>
    <t>BSC024</t>
  </si>
  <si>
    <t xml:space="preserve">BANCA DOBLE CUERINA CAFÉ 1X1.2X78 </t>
  </si>
  <si>
    <t>BSC025</t>
  </si>
  <si>
    <t>BANCA CUERINA BEICH 2.1X45X34</t>
  </si>
  <si>
    <t>BSC026</t>
  </si>
  <si>
    <t>BANCA DE MADERA 1.57X45X32</t>
  </si>
  <si>
    <t>BSC027</t>
  </si>
  <si>
    <t>MESA DE REUNIONES CON PATAS CROMADAS  72X1.8X90</t>
  </si>
  <si>
    <t>BSC028</t>
  </si>
  <si>
    <t>TELEVISOR SAMSUNG  MODELO PL51F4000AHXPA</t>
  </si>
  <si>
    <t>BSC029</t>
  </si>
  <si>
    <t>2SILLON GERENTE CUERO NEGRO Y 1SILLON SECRETARIO</t>
  </si>
  <si>
    <t>BSC030</t>
  </si>
  <si>
    <t xml:space="preserve">ARMARIO DE MADERA 3 PUERTAS 1.6X1.4X50 </t>
  </si>
  <si>
    <t>BSC031</t>
  </si>
  <si>
    <t>MESA TABLERO DE MADERA Y PATAS METALICAS 77X1.8X59</t>
  </si>
  <si>
    <t>BSC032</t>
  </si>
  <si>
    <t>BANCA CUERINA CAFÉ DE 2.5X33X37</t>
  </si>
  <si>
    <t>BSC033</t>
  </si>
  <si>
    <t xml:space="preserve">ESTRUCTURA FASTVENDI </t>
  </si>
  <si>
    <t>BSC034</t>
  </si>
  <si>
    <t xml:space="preserve">MESA METALICAS 80X1.22X55 </t>
  </si>
  <si>
    <t>LOTEBSC020</t>
  </si>
  <si>
    <t>LOCKER METALICO 6 PUERTAS 1.7X1.12X42</t>
  </si>
  <si>
    <t>LOTEBSC021</t>
  </si>
  <si>
    <t>LOCKER METALICO 6 PUERTAS 1.8X92X45</t>
  </si>
  <si>
    <t>LOTEBSC022</t>
  </si>
  <si>
    <t>LOCKER METALICO 8 PUERTAS 1.75X1.11X55</t>
  </si>
  <si>
    <t>LOTEBSC023</t>
  </si>
  <si>
    <t>LOCKER MADERA 2 PUERTAS 1.8X46X50</t>
  </si>
  <si>
    <t>LOTEBSC024</t>
  </si>
  <si>
    <t>LOCKER MADERA 3 PUERTAS 1.82X30X45</t>
  </si>
  <si>
    <t>LOTEBSC025</t>
  </si>
  <si>
    <t>MODULO ALTO 6 DIVISIONES 49X90X40</t>
  </si>
  <si>
    <t>LOTEBSC026</t>
  </si>
  <si>
    <t xml:space="preserve">SILLAS CROMADAS EN CUERINA VERDE </t>
  </si>
  <si>
    <t>LOTEBSC027</t>
  </si>
  <si>
    <t>SILLA APOYA BRAZO CUERINA NEGRA</t>
  </si>
  <si>
    <t>LOTEBSC028</t>
  </si>
  <si>
    <t xml:space="preserve">MESA CON PATA PUNTA LAPIZ </t>
  </si>
  <si>
    <t>LOTEBSC029</t>
  </si>
  <si>
    <t>TABLERO VARIAS MEDIDAS</t>
  </si>
  <si>
    <t>LOTEBSC030</t>
  </si>
  <si>
    <t xml:space="preserve">TAPAS METALICAS PUNTA LAPIZ </t>
  </si>
  <si>
    <t>LOTEBSC031</t>
  </si>
  <si>
    <t xml:space="preserve">BANCA CUERINA NEGRA VARIAS MEDIDAS </t>
  </si>
  <si>
    <t>LOTEBSC032</t>
  </si>
  <si>
    <t>GAVETA Y CUERPOS DE MUEBLES DESCONTINUADOS VARIAS MEDIDAS</t>
  </si>
  <si>
    <t>LOTEBSC033</t>
  </si>
  <si>
    <t>SILLAS METALICAS</t>
  </si>
  <si>
    <t>GRUPO # 37.6</t>
  </si>
  <si>
    <t xml:space="preserve">      MOBILIARIO DE OFICINA  DE DISTINTAS  AREAS DE  PLANTA ATU Y  ACCESORIOS  VARIOS</t>
  </si>
  <si>
    <t>OPT001</t>
  </si>
  <si>
    <t xml:space="preserve">MONITOR SAMSUNG MODELO CM19H9FS007370Q </t>
  </si>
  <si>
    <t>OPT002</t>
  </si>
  <si>
    <t xml:space="preserve">CPU XTECH SNBTCR33004D1 </t>
  </si>
  <si>
    <t>OPT003</t>
  </si>
  <si>
    <t>IMPRESORA DE COMPUTADORA HP LASER JET P1006 BND3F60215</t>
  </si>
  <si>
    <t>OPT004</t>
  </si>
  <si>
    <t xml:space="preserve">TELEFONOS PANASONIC </t>
  </si>
  <si>
    <t>OPT005</t>
  </si>
  <si>
    <t>PORTATELEFONO METALICO</t>
  </si>
  <si>
    <t>OPT006</t>
  </si>
  <si>
    <t>PORTAPAPELES METALICO</t>
  </si>
  <si>
    <t>OPT007</t>
  </si>
  <si>
    <t>PAPELERAS DOBLES METALICAS</t>
  </si>
  <si>
    <t>OPT008</t>
  </si>
  <si>
    <t>CARTUCHOS PARA IMPRESORA 35A-CB435AD</t>
  </si>
  <si>
    <t>OPT009</t>
  </si>
  <si>
    <t>MODULO FIJO CON 2 GAVETAS Y 1 TABLERO 50X50X45</t>
  </si>
  <si>
    <t>OPT010</t>
  </si>
  <si>
    <t>BIBLIOTECA CON 3 DIVISIONES 2 PUERTAS 2X90X35</t>
  </si>
  <si>
    <t>OPT011</t>
  </si>
  <si>
    <t xml:space="preserve">CARPETAS BENE </t>
  </si>
  <si>
    <t>OPT012</t>
  </si>
  <si>
    <t xml:space="preserve">SILLON VARIOS MODELOS </t>
  </si>
  <si>
    <t>OPT013</t>
  </si>
  <si>
    <t>ESCRITORIO CUBIT CON 3 TABLEROS CON 7 PATAS</t>
  </si>
  <si>
    <t>OPT014</t>
  </si>
  <si>
    <t>PUERTA DE MADERA 2.13X83X4 CON MARCO METALICO 2.15X90</t>
  </si>
  <si>
    <t>OPT015</t>
  </si>
  <si>
    <t xml:space="preserve">BASURERO VIVENDI </t>
  </si>
  <si>
    <t>LOTEOPT020</t>
  </si>
  <si>
    <t>ESTACION MODULAR FASTVENDI, PANELES MIXTOS, VIDRIO, MADERA Y METAL 17 PLAFONES MADERA Y 8 PLAFONES DE VIDRIO</t>
  </si>
  <si>
    <t>METROS</t>
  </si>
  <si>
    <t>LAMPARAS CON FOCOS FLUORESCENTES</t>
  </si>
  <si>
    <t>INVENTARIO FÍSICO* - ATU ARTICULOS DE ACERO S.A
DEPARTAMENTO: BODEGA DE PRUEBAS CONTROL DE CALIDAD</t>
  </si>
  <si>
    <t>GRUPO # 37.7</t>
  </si>
  <si>
    <t>OPC001</t>
  </si>
  <si>
    <t>SILLA PUPITRE ESPECIAL CON TABLERO</t>
  </si>
  <si>
    <t>OPC002</t>
  </si>
  <si>
    <t>SOFA BIPERSONAL TANDEN CON BRAZOS</t>
  </si>
  <si>
    <t>OPC003</t>
  </si>
  <si>
    <t>SILLON BRISA BASE CROMADA Y GARRUCHAS</t>
  </si>
  <si>
    <t>OPC004</t>
  </si>
  <si>
    <t>SILLA MAGISTRAL RODANTE CON BASE CROMADA Y GARRUCHA</t>
  </si>
  <si>
    <t>OPC005</t>
  </si>
  <si>
    <t>SILLON SWING CON BRAZOS Y BASE PLASTICA CON GARRUCHA</t>
  </si>
  <si>
    <t>OPC006</t>
  </si>
  <si>
    <t>SILLA RODANTE PATRA ESTRUCTURA METALICA CON GARRUCHAS Y BRAZOS</t>
  </si>
  <si>
    <t>OPC007</t>
  </si>
  <si>
    <t>SILLA PRISMA CROMADA TAPIZADO EN COROSIL RECORTADA PATAS DE ATRÁS</t>
  </si>
  <si>
    <t>OPC008</t>
  </si>
  <si>
    <t>SILLA PATRA CON ESTRUCTURA METALICA CON BRAZOS</t>
  </si>
  <si>
    <t>OPC009</t>
  </si>
  <si>
    <t>SILLON GERENTE EUFORIA CON BRAZOS Y BASE PLASTICA CON GARRUCHAS</t>
  </si>
  <si>
    <t>OPC010</t>
  </si>
  <si>
    <t>SILLA ESPECIAL ESTRUCTURA METALICA, ESPALDA METALICA Y ASIENTO TAPIZADO</t>
  </si>
  <si>
    <t>OPC011</t>
  </si>
  <si>
    <t>ESTANTERIA METALICA CON 5 REPISAS METALICAS 1.8X1.2</t>
  </si>
  <si>
    <t>OPC012</t>
  </si>
  <si>
    <t>ESTRUCTURA PARA ASENTAR PESAS</t>
  </si>
  <si>
    <t>OPC013</t>
  </si>
  <si>
    <t xml:space="preserve">SILLON GALA ASIENTO Y ESPALDA TAPIZADO SIN BASE </t>
  </si>
  <si>
    <t>OPC014</t>
  </si>
  <si>
    <t>MODULO METALICO FIJO DE 3 GAVETAS 60X45X40</t>
  </si>
  <si>
    <t>LOTEOPC020</t>
  </si>
  <si>
    <t xml:space="preserve">ESTACION METALICA DE 3,5 X4.8X2.4 CON 12 VIDRIOS Y 2.17X97 Y 1 PUERTA DE VIDRIO DE 2.1X79 CON CERRADURA DE COPA </t>
  </si>
  <si>
    <t>GRUPO  # 37</t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</si>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</sst>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30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b/>
      <sz val="20"/>
      <color rgb="FF00B050"/>
      <name val="Calibri"/>
      <family val="2"/>
    </font>
    <font>
      <b/>
      <sz val="11"/>
      <name val="Calibri"/>
      <family val="2"/>
    </font>
    <font>
      <b/>
      <sz val="11"/>
      <color rgb="FF92D050"/>
      <name val="Calibri"/>
      <family val="2"/>
    </font>
    <font>
      <sz val="11"/>
      <color rgb="FF92D05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sz val="12"/>
      <color rgb="FF0000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20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9"/>
      <color rgb="FF000000"/>
      <name val="Tahoma"/>
      <family val="2"/>
    </font>
    <font>
      <b/>
      <strike/>
      <sz val="12"/>
      <color rgb="FF000000"/>
      <name val="Calibri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</font>
    <font>
      <b/>
      <strike/>
      <sz val="12"/>
      <color rgb="FF000000"/>
      <name val="Tahoma"/>
      <family val="2"/>
    </font>
    <font>
      <b/>
      <strike/>
      <sz val="10"/>
      <color rgb="FF000000"/>
      <name val="Tahoma"/>
      <family val="2"/>
    </font>
    <font>
      <b/>
      <sz val="14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BEF345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2FCA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  <fill>
      <patternFill patternType="solid">
        <fgColor theme="0"/>
        <bgColor rgb="FF00FF0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3" borderId="0" xfId="0" applyFont="1" applyFill="1" applyAlignment="1">
      <alignment horizontal="center" vertical="center" wrapText="1"/>
    </xf>
    <xf numFmtId="49" fontId="9" fillId="4" borderId="20" xfId="0" applyNumberFormat="1" applyFont="1" applyFill="1" applyBorder="1" applyAlignment="1">
      <alignment horizontal="center" vertical="center" wrapText="1"/>
    </xf>
    <xf numFmtId="49" fontId="9" fillId="4" borderId="2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2" fillId="3" borderId="22" xfId="0" applyNumberFormat="1" applyFont="1" applyFill="1" applyBorder="1" applyAlignment="1">
      <alignment horizontal="center" vertical="center"/>
    </xf>
    <xf numFmtId="49" fontId="13" fillId="3" borderId="23" xfId="0" applyNumberFormat="1" applyFont="1" applyFill="1" applyBorder="1" applyAlignment="1">
      <alignment horizontal="center" vertical="center"/>
    </xf>
    <xf numFmtId="49" fontId="13" fillId="3" borderId="23" xfId="0" applyNumberFormat="1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 vertical="center"/>
    </xf>
    <xf numFmtId="164" fontId="12" fillId="3" borderId="23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3" fontId="12" fillId="5" borderId="25" xfId="0" applyNumberFormat="1" applyFont="1" applyFill="1" applyBorder="1" applyAlignment="1">
      <alignment horizontal="center" vertical="center"/>
    </xf>
    <xf numFmtId="49" fontId="13" fillId="5" borderId="26" xfId="0" applyNumberFormat="1" applyFont="1" applyFill="1" applyBorder="1" applyAlignment="1">
      <alignment horizontal="center" vertical="center"/>
    </xf>
    <xf numFmtId="49" fontId="13" fillId="5" borderId="26" xfId="0" applyNumberFormat="1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center" vertical="center"/>
    </xf>
    <xf numFmtId="164" fontId="12" fillId="5" borderId="26" xfId="0" applyNumberFormat="1" applyFont="1" applyFill="1" applyBorder="1" applyAlignment="1">
      <alignment horizontal="center" vertical="center"/>
    </xf>
    <xf numFmtId="3" fontId="12" fillId="6" borderId="25" xfId="0" applyNumberFormat="1" applyFont="1" applyFill="1" applyBorder="1" applyAlignment="1">
      <alignment horizontal="center" vertical="center"/>
    </xf>
    <xf numFmtId="49" fontId="13" fillId="6" borderId="26" xfId="0" applyNumberFormat="1" applyFont="1" applyFill="1" applyBorder="1" applyAlignment="1">
      <alignment horizontal="center" vertical="center"/>
    </xf>
    <xf numFmtId="49" fontId="13" fillId="6" borderId="26" xfId="0" applyNumberFormat="1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center" vertical="center"/>
    </xf>
    <xf numFmtId="164" fontId="12" fillId="6" borderId="26" xfId="0" applyNumberFormat="1" applyFont="1" applyFill="1" applyBorder="1" applyAlignment="1">
      <alignment horizontal="center" vertical="center"/>
    </xf>
    <xf numFmtId="3" fontId="12" fillId="7" borderId="25" xfId="0" applyNumberFormat="1" applyFont="1" applyFill="1" applyBorder="1" applyAlignment="1">
      <alignment horizontal="center" vertical="center"/>
    </xf>
    <xf numFmtId="49" fontId="13" fillId="7" borderId="26" xfId="0" applyNumberFormat="1" applyFont="1" applyFill="1" applyBorder="1" applyAlignment="1">
      <alignment horizontal="center" vertical="center"/>
    </xf>
    <xf numFmtId="49" fontId="13" fillId="7" borderId="26" xfId="0" applyNumberFormat="1" applyFont="1" applyFill="1" applyBorder="1" applyAlignment="1">
      <alignment horizontal="left" vertical="center" wrapText="1"/>
    </xf>
    <xf numFmtId="0" fontId="13" fillId="7" borderId="26" xfId="0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49" fontId="13" fillId="3" borderId="26" xfId="0" applyNumberFormat="1" applyFont="1" applyFill="1" applyBorder="1" applyAlignment="1">
      <alignment horizontal="center" vertical="center"/>
    </xf>
    <xf numFmtId="49" fontId="13" fillId="3" borderId="26" xfId="0" applyNumberFormat="1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center" vertical="center"/>
    </xf>
    <xf numFmtId="164" fontId="12" fillId="3" borderId="26" xfId="0" applyNumberFormat="1" applyFont="1" applyFill="1" applyBorder="1" applyAlignment="1">
      <alignment horizontal="center" vertical="center"/>
    </xf>
    <xf numFmtId="3" fontId="12" fillId="5" borderId="28" xfId="0" applyNumberFormat="1" applyFont="1" applyFill="1" applyBorder="1" applyAlignment="1">
      <alignment horizontal="center" vertical="center"/>
    </xf>
    <xf numFmtId="49" fontId="13" fillId="5" borderId="29" xfId="0" applyNumberFormat="1" applyFont="1" applyFill="1" applyBorder="1" applyAlignment="1">
      <alignment horizontal="center" vertical="center"/>
    </xf>
    <xf numFmtId="49" fontId="13" fillId="5" borderId="29" xfId="0" applyNumberFormat="1" applyFont="1" applyFill="1" applyBorder="1" applyAlignment="1">
      <alignment horizontal="left" vertical="center" wrapText="1"/>
    </xf>
    <xf numFmtId="0" fontId="13" fillId="5" borderId="29" xfId="0" applyFont="1" applyFill="1" applyBorder="1" applyAlignment="1">
      <alignment horizontal="center" vertical="center"/>
    </xf>
    <xf numFmtId="164" fontId="12" fillId="5" borderId="29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center" vertical="center"/>
    </xf>
    <xf numFmtId="49" fontId="13" fillId="5" borderId="5" xfId="0" applyNumberFormat="1" applyFont="1" applyFill="1" applyBorder="1" applyAlignment="1">
      <alignment horizontal="center" vertical="center"/>
    </xf>
    <xf numFmtId="49" fontId="13" fillId="5" borderId="5" xfId="0" applyNumberFormat="1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3" fontId="12" fillId="6" borderId="6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left" vertical="center" wrapText="1"/>
    </xf>
    <xf numFmtId="0" fontId="11" fillId="0" borderId="7" xfId="0" applyFont="1" applyBorder="1"/>
    <xf numFmtId="49" fontId="14" fillId="8" borderId="7" xfId="0" applyNumberFormat="1" applyFont="1" applyFill="1" applyBorder="1" applyAlignment="1">
      <alignment vertical="center"/>
    </xf>
    <xf numFmtId="164" fontId="10" fillId="8" borderId="7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1" fillId="0" borderId="15" xfId="0" applyFont="1" applyBorder="1"/>
    <xf numFmtId="0" fontId="11" fillId="3" borderId="15" xfId="0" applyFont="1" applyFill="1" applyBorder="1" applyAlignment="1">
      <alignment vertical="center"/>
    </xf>
    <xf numFmtId="0" fontId="15" fillId="0" borderId="15" xfId="0" applyFont="1" applyBorder="1"/>
    <xf numFmtId="0" fontId="16" fillId="0" borderId="15" xfId="0" applyFont="1" applyBorder="1" applyAlignment="1">
      <alignment horizontal="right"/>
    </xf>
    <xf numFmtId="0" fontId="11" fillId="9" borderId="31" xfId="0" applyFont="1" applyFill="1" applyBorder="1"/>
    <xf numFmtId="0" fontId="17" fillId="9" borderId="31" xfId="0" applyFont="1" applyFill="1" applyBorder="1" applyAlignment="1">
      <alignment vertical="center"/>
    </xf>
    <xf numFmtId="0" fontId="15" fillId="9" borderId="31" xfId="0" applyFont="1" applyFill="1" applyBorder="1"/>
    <xf numFmtId="0" fontId="16" fillId="9" borderId="31" xfId="0" applyFont="1" applyFill="1" applyBorder="1" applyAlignment="1">
      <alignment horizontal="right"/>
    </xf>
    <xf numFmtId="49" fontId="9" fillId="4" borderId="26" xfId="0" applyNumberFormat="1" applyFont="1" applyFill="1" applyBorder="1" applyAlignment="1">
      <alignment horizontal="center" vertical="center" wrapText="1"/>
    </xf>
    <xf numFmtId="49" fontId="9" fillId="4" borderId="26" xfId="0" applyNumberFormat="1" applyFont="1" applyFill="1" applyBorder="1" applyAlignment="1">
      <alignment vertical="center" wrapText="1"/>
    </xf>
    <xf numFmtId="3" fontId="12" fillId="5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3" fontId="12" fillId="3" borderId="29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3" fontId="12" fillId="6" borderId="0" xfId="0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center" vertical="center"/>
    </xf>
    <xf numFmtId="49" fontId="9" fillId="4" borderId="35" xfId="0" applyNumberFormat="1" applyFont="1" applyFill="1" applyBorder="1" applyAlignment="1">
      <alignment horizontal="center" vertical="center" wrapText="1"/>
    </xf>
    <xf numFmtId="49" fontId="9" fillId="4" borderId="36" xfId="0" applyNumberFormat="1" applyFont="1" applyFill="1" applyBorder="1" applyAlignment="1">
      <alignment horizontal="center" vertical="center" wrapText="1"/>
    </xf>
    <xf numFmtId="3" fontId="19" fillId="5" borderId="25" xfId="0" applyNumberFormat="1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/>
    </xf>
    <xf numFmtId="164" fontId="19" fillId="2" borderId="26" xfId="0" applyNumberFormat="1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left" vertical="center" wrapText="1"/>
    </xf>
    <xf numFmtId="164" fontId="12" fillId="3" borderId="29" xfId="0" applyNumberFormat="1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164" fontId="18" fillId="8" borderId="7" xfId="0" applyNumberFormat="1" applyFont="1" applyFill="1" applyBorder="1" applyAlignment="1">
      <alignment horizontal="center" vertical="center"/>
    </xf>
    <xf numFmtId="3" fontId="12" fillId="8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right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3" fontId="12" fillId="5" borderId="11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3" fontId="12" fillId="3" borderId="11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3" fontId="12" fillId="8" borderId="11" xfId="0" applyNumberFormat="1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4" fillId="6" borderId="7" xfId="0" applyNumberFormat="1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5" fillId="0" borderId="18" xfId="0" applyFont="1" applyBorder="1"/>
    <xf numFmtId="0" fontId="11" fillId="0" borderId="18" xfId="0" applyFont="1" applyBorder="1"/>
    <xf numFmtId="0" fontId="16" fillId="0" borderId="19" xfId="0" applyFont="1" applyBorder="1" applyAlignment="1">
      <alignment horizontal="right"/>
    </xf>
    <xf numFmtId="0" fontId="11" fillId="6" borderId="31" xfId="0" applyFont="1" applyFill="1" applyBorder="1" applyAlignment="1">
      <alignment vertical="center"/>
    </xf>
    <xf numFmtId="0" fontId="14" fillId="6" borderId="31" xfId="0" applyFont="1" applyFill="1" applyBorder="1" applyAlignment="1">
      <alignment vertical="center"/>
    </xf>
    <xf numFmtId="0" fontId="15" fillId="6" borderId="31" xfId="0" applyFont="1" applyFill="1" applyBorder="1"/>
    <xf numFmtId="0" fontId="11" fillId="6" borderId="31" xfId="0" applyFont="1" applyFill="1" applyBorder="1"/>
    <xf numFmtId="0" fontId="16" fillId="6" borderId="32" xfId="0" applyFont="1" applyFill="1" applyBorder="1" applyAlignment="1">
      <alignment horizontal="right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 wrapText="1"/>
    </xf>
    <xf numFmtId="164" fontId="14" fillId="8" borderId="7" xfId="0" applyNumberFormat="1" applyFont="1" applyFill="1" applyBorder="1" applyAlignment="1">
      <alignment horizontal="center" vertical="center"/>
    </xf>
    <xf numFmtId="0" fontId="14" fillId="8" borderId="7" xfId="0" applyFont="1" applyFill="1" applyBorder="1"/>
    <xf numFmtId="0" fontId="14" fillId="3" borderId="15" xfId="0" applyFont="1" applyFill="1" applyBorder="1" applyAlignment="1">
      <alignment vertical="center"/>
    </xf>
    <xf numFmtId="0" fontId="16" fillId="0" borderId="16" xfId="0" applyFont="1" applyBorder="1" applyAlignment="1">
      <alignment horizontal="right"/>
    </xf>
    <xf numFmtId="0" fontId="12" fillId="5" borderId="26" xfId="0" applyFont="1" applyFill="1" applyBorder="1" applyAlignment="1">
      <alignment horizontal="center"/>
    </xf>
    <xf numFmtId="49" fontId="12" fillId="5" borderId="26" xfId="0" applyNumberFormat="1" applyFont="1" applyFill="1" applyBorder="1" applyAlignment="1">
      <alignment horizontal="center" vertical="center"/>
    </xf>
    <xf numFmtId="49" fontId="12" fillId="5" borderId="26" xfId="0" applyNumberFormat="1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center"/>
    </xf>
    <xf numFmtId="49" fontId="12" fillId="3" borderId="26" xfId="0" applyNumberFormat="1" applyFont="1" applyFill="1" applyBorder="1" applyAlignment="1">
      <alignment horizontal="center" vertical="center"/>
    </xf>
    <xf numFmtId="49" fontId="12" fillId="3" borderId="26" xfId="0" applyNumberFormat="1" applyFont="1" applyFill="1" applyBorder="1" applyAlignment="1">
      <alignment horizontal="left" vertical="center" wrapText="1"/>
    </xf>
    <xf numFmtId="4" fontId="12" fillId="3" borderId="26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/>
    </xf>
    <xf numFmtId="49" fontId="12" fillId="5" borderId="29" xfId="0" applyNumberFormat="1" applyFont="1" applyFill="1" applyBorder="1" applyAlignment="1">
      <alignment horizontal="center" vertical="center"/>
    </xf>
    <xf numFmtId="49" fontId="12" fillId="5" borderId="29" xfId="0" applyNumberFormat="1" applyFont="1" applyFill="1" applyBorder="1" applyAlignment="1">
      <alignment horizontal="left" vertical="center" wrapText="1"/>
    </xf>
    <xf numFmtId="3" fontId="12" fillId="5" borderId="29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1" fillId="3" borderId="39" xfId="0" applyFont="1" applyFill="1" applyBorder="1" applyAlignment="1">
      <alignment vertical="center"/>
    </xf>
    <xf numFmtId="0" fontId="11" fillId="3" borderId="39" xfId="0" applyFont="1" applyFill="1" applyBorder="1" applyAlignment="1">
      <alignment vertical="center" wrapText="1"/>
    </xf>
    <xf numFmtId="0" fontId="11" fillId="0" borderId="39" xfId="0" applyFont="1" applyBorder="1"/>
    <xf numFmtId="0" fontId="11" fillId="0" borderId="40" xfId="0" applyFont="1" applyBorder="1"/>
    <xf numFmtId="0" fontId="14" fillId="3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11" fillId="3" borderId="15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vertical="center"/>
    </xf>
    <xf numFmtId="0" fontId="14" fillId="3" borderId="31" xfId="0" applyFont="1" applyFill="1" applyBorder="1" applyAlignment="1">
      <alignment vertical="center"/>
    </xf>
    <xf numFmtId="0" fontId="15" fillId="0" borderId="31" xfId="0" applyFont="1" applyBorder="1"/>
    <xf numFmtId="0" fontId="11" fillId="0" borderId="31" xfId="0" applyFont="1" applyBorder="1"/>
    <xf numFmtId="0" fontId="16" fillId="0" borderId="32" xfId="0" applyFont="1" applyBorder="1" applyAlignment="1">
      <alignment horizontal="right"/>
    </xf>
    <xf numFmtId="0" fontId="14" fillId="6" borderId="0" xfId="0" applyFont="1" applyFill="1"/>
    <xf numFmtId="0" fontId="17" fillId="8" borderId="7" xfId="0" applyFont="1" applyFill="1" applyBorder="1"/>
    <xf numFmtId="0" fontId="17" fillId="8" borderId="7" xfId="0" applyFont="1" applyFill="1" applyBorder="1" applyAlignment="1">
      <alignment horizontal="center"/>
    </xf>
    <xf numFmtId="164" fontId="17" fillId="8" borderId="7" xfId="0" applyNumberFormat="1" applyFont="1" applyFill="1" applyBorder="1"/>
    <xf numFmtId="0" fontId="14" fillId="0" borderId="0" xfId="0" applyFont="1"/>
    <xf numFmtId="3" fontId="12" fillId="10" borderId="26" xfId="0" applyNumberFormat="1" applyFont="1" applyFill="1" applyBorder="1" applyAlignment="1">
      <alignment horizontal="center" vertical="center"/>
    </xf>
    <xf numFmtId="49" fontId="13" fillId="10" borderId="26" xfId="0" applyNumberFormat="1" applyFont="1" applyFill="1" applyBorder="1" applyAlignment="1">
      <alignment horizontal="center" vertical="center"/>
    </xf>
    <xf numFmtId="49" fontId="13" fillId="10" borderId="26" xfId="0" applyNumberFormat="1" applyFont="1" applyFill="1" applyBorder="1" applyAlignment="1">
      <alignment horizontal="left" vertical="center" wrapText="1"/>
    </xf>
    <xf numFmtId="0" fontId="13" fillId="10" borderId="26" xfId="0" applyFont="1" applyFill="1" applyBorder="1" applyAlignment="1">
      <alignment horizontal="center" vertical="center"/>
    </xf>
    <xf numFmtId="164" fontId="12" fillId="10" borderId="26" xfId="0" applyNumberFormat="1" applyFont="1" applyFill="1" applyBorder="1" applyAlignment="1">
      <alignment horizontal="center" vertical="center"/>
    </xf>
    <xf numFmtId="164" fontId="12" fillId="10" borderId="2" xfId="0" applyNumberFormat="1" applyFont="1" applyFill="1" applyBorder="1" applyAlignment="1">
      <alignment horizontal="center" vertical="center"/>
    </xf>
    <xf numFmtId="3" fontId="12" fillId="10" borderId="28" xfId="0" applyNumberFormat="1" applyFont="1" applyFill="1" applyBorder="1" applyAlignment="1">
      <alignment horizontal="center" vertical="center"/>
    </xf>
    <xf numFmtId="49" fontId="13" fillId="10" borderId="29" xfId="0" applyNumberFormat="1" applyFont="1" applyFill="1" applyBorder="1" applyAlignment="1">
      <alignment horizontal="center" vertical="center"/>
    </xf>
    <xf numFmtId="49" fontId="13" fillId="10" borderId="29" xfId="0" applyNumberFormat="1" applyFont="1" applyFill="1" applyBorder="1" applyAlignment="1">
      <alignment horizontal="left" vertical="center" wrapText="1"/>
    </xf>
    <xf numFmtId="0" fontId="13" fillId="10" borderId="29" xfId="0" applyFont="1" applyFill="1" applyBorder="1" applyAlignment="1">
      <alignment horizontal="center" vertical="center"/>
    </xf>
    <xf numFmtId="164" fontId="12" fillId="10" borderId="29" xfId="0" applyNumberFormat="1" applyFont="1" applyFill="1" applyBorder="1" applyAlignment="1">
      <alignment horizontal="center" vertical="center"/>
    </xf>
    <xf numFmtId="164" fontId="12" fillId="10" borderId="5" xfId="0" applyNumberFormat="1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 wrapText="1"/>
    </xf>
    <xf numFmtId="165" fontId="21" fillId="11" borderId="41" xfId="0" applyNumberFormat="1" applyFont="1" applyFill="1" applyBorder="1" applyAlignment="1">
      <alignment vertical="center" wrapText="1"/>
    </xf>
    <xf numFmtId="164" fontId="22" fillId="3" borderId="24" xfId="0" applyNumberFormat="1" applyFont="1" applyFill="1" applyBorder="1" applyAlignment="1">
      <alignment horizontal="center" vertical="center"/>
    </xf>
    <xf numFmtId="164" fontId="22" fillId="5" borderId="27" xfId="0" applyNumberFormat="1" applyFont="1" applyFill="1" applyBorder="1" applyAlignment="1">
      <alignment horizontal="center" vertical="center"/>
    </xf>
    <xf numFmtId="164" fontId="22" fillId="6" borderId="27" xfId="0" applyNumberFormat="1" applyFont="1" applyFill="1" applyBorder="1" applyAlignment="1">
      <alignment horizontal="center" vertical="center"/>
    </xf>
    <xf numFmtId="164" fontId="22" fillId="7" borderId="27" xfId="0" applyNumberFormat="1" applyFont="1" applyFill="1" applyBorder="1" applyAlignment="1">
      <alignment horizontal="center" vertical="center"/>
    </xf>
    <xf numFmtId="164" fontId="22" fillId="3" borderId="27" xfId="0" applyNumberFormat="1" applyFont="1" applyFill="1" applyBorder="1" applyAlignment="1">
      <alignment horizontal="center" vertical="center"/>
    </xf>
    <xf numFmtId="164" fontId="22" fillId="5" borderId="30" xfId="0" applyNumberFormat="1" applyFont="1" applyFill="1" applyBorder="1" applyAlignment="1">
      <alignment horizontal="center" vertical="center"/>
    </xf>
    <xf numFmtId="164" fontId="22" fillId="5" borderId="5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14" fillId="9" borderId="3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/>
    </xf>
    <xf numFmtId="0" fontId="14" fillId="9" borderId="19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left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49" fontId="14" fillId="3" borderId="14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18" fillId="6" borderId="0" xfId="0" applyNumberFormat="1" applyFont="1" applyFill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7" fillId="9" borderId="32" xfId="0" applyFont="1" applyFill="1" applyBorder="1" applyAlignment="1">
      <alignment horizontal="left" vertical="center"/>
    </xf>
    <xf numFmtId="0" fontId="17" fillId="9" borderId="33" xfId="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horizontal="left" vertical="center"/>
    </xf>
    <xf numFmtId="165" fontId="21" fillId="12" borderId="41" xfId="0" applyNumberFormat="1" applyFont="1" applyFill="1" applyBorder="1" applyAlignment="1">
      <alignment vertical="center" wrapText="1"/>
    </xf>
    <xf numFmtId="165" fontId="21" fillId="13" borderId="41" xfId="0" applyNumberFormat="1" applyFont="1" applyFill="1" applyBorder="1" applyAlignment="1">
      <alignment vertical="center" wrapText="1"/>
    </xf>
    <xf numFmtId="164" fontId="24" fillId="8" borderId="8" xfId="0" applyNumberFormat="1" applyFont="1" applyFill="1" applyBorder="1" applyAlignment="1">
      <alignment horizontal="center" vertical="center"/>
    </xf>
    <xf numFmtId="0" fontId="25" fillId="0" borderId="0" xfId="0" applyFont="1"/>
    <xf numFmtId="164" fontId="26" fillId="8" borderId="8" xfId="0" applyNumberFormat="1" applyFont="1" applyFill="1" applyBorder="1"/>
    <xf numFmtId="164" fontId="22" fillId="10" borderId="27" xfId="0" applyNumberFormat="1" applyFont="1" applyFill="1" applyBorder="1" applyAlignment="1">
      <alignment horizontal="center" vertical="center"/>
    </xf>
    <xf numFmtId="164" fontId="22" fillId="3" borderId="30" xfId="0" applyNumberFormat="1" applyFont="1" applyFill="1" applyBorder="1" applyAlignment="1">
      <alignment horizontal="center" vertical="center"/>
    </xf>
    <xf numFmtId="164" fontId="22" fillId="10" borderId="30" xfId="0" applyNumberFormat="1" applyFont="1" applyFill="1" applyBorder="1" applyAlignment="1">
      <alignment horizontal="center" vertical="center"/>
    </xf>
    <xf numFmtId="164" fontId="22" fillId="5" borderId="26" xfId="0" applyNumberFormat="1" applyFont="1" applyFill="1" applyBorder="1" applyAlignment="1">
      <alignment horizontal="center" vertical="center"/>
    </xf>
    <xf numFmtId="164" fontId="22" fillId="3" borderId="26" xfId="0" applyNumberFormat="1" applyFont="1" applyFill="1" applyBorder="1" applyAlignment="1">
      <alignment horizontal="center" vertical="center"/>
    </xf>
    <xf numFmtId="164" fontId="22" fillId="10" borderId="26" xfId="0" applyNumberFormat="1" applyFont="1" applyFill="1" applyBorder="1" applyAlignment="1">
      <alignment horizontal="center" vertical="center"/>
    </xf>
    <xf numFmtId="164" fontId="22" fillId="5" borderId="29" xfId="0" applyNumberFormat="1" applyFont="1" applyFill="1" applyBorder="1" applyAlignment="1">
      <alignment horizontal="center" vertical="center"/>
    </xf>
    <xf numFmtId="164" fontId="27" fillId="2" borderId="27" xfId="0" applyNumberFormat="1" applyFont="1" applyFill="1" applyBorder="1" applyAlignment="1">
      <alignment horizontal="center" vertical="center"/>
    </xf>
    <xf numFmtId="164" fontId="28" fillId="8" borderId="8" xfId="0" applyNumberFormat="1" applyFont="1" applyFill="1" applyBorder="1" applyAlignment="1">
      <alignment horizontal="center" vertical="center"/>
    </xf>
    <xf numFmtId="164" fontId="22" fillId="5" borderId="2" xfId="0" applyNumberFormat="1" applyFont="1" applyFill="1" applyBorder="1" applyAlignment="1">
      <alignment horizontal="center" vertical="center"/>
    </xf>
    <xf numFmtId="164" fontId="22" fillId="3" borderId="2" xfId="0" applyNumberFormat="1" applyFont="1" applyFill="1" applyBorder="1" applyAlignment="1">
      <alignment horizontal="center" vertical="center"/>
    </xf>
    <xf numFmtId="165" fontId="29" fillId="11" borderId="4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315"/>
  <sheetViews>
    <sheetView tabSelected="1" topLeftCell="D300" workbookViewId="0">
      <selection activeCell="L318" sqref="L318"/>
    </sheetView>
  </sheetViews>
  <sheetFormatPr baseColWidth="10" defaultRowHeight="15.75"/>
  <cols>
    <col min="1" max="1" width="4.140625" style="10" customWidth="1"/>
    <col min="2" max="2" width="15.28515625" style="10" customWidth="1"/>
    <col min="3" max="3" width="66.28515625" style="10" customWidth="1"/>
    <col min="4" max="4" width="14.85546875" style="10" customWidth="1"/>
    <col min="5" max="5" width="14.7109375" style="10" customWidth="1"/>
    <col min="6" max="6" width="13.7109375" style="10" customWidth="1"/>
    <col min="7" max="7" width="14.28515625" style="10" customWidth="1"/>
    <col min="8" max="8" width="14.140625" style="10" bestFit="1" customWidth="1"/>
    <col min="9" max="11" width="12.5703125" style="10" customWidth="1"/>
    <col min="12" max="12" width="14.140625" style="10" bestFit="1" customWidth="1"/>
    <col min="13" max="13" width="20" style="10" customWidth="1"/>
    <col min="14" max="16" width="13.85546875" style="10" customWidth="1"/>
    <col min="17" max="16384" width="11.42578125" style="10"/>
  </cols>
  <sheetData>
    <row r="1" spans="1:16" s="1" customForma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  <c r="O1" s="5"/>
      <c r="P1" s="5"/>
    </row>
    <row r="2" spans="1:16" s="1" customForma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5"/>
      <c r="P2" s="5"/>
    </row>
    <row r="3" spans="1:16" s="1" customFormat="1" ht="26.25">
      <c r="A3" s="199" t="s">
        <v>1</v>
      </c>
      <c r="B3" s="200"/>
      <c r="C3" s="200"/>
      <c r="D3" s="200"/>
      <c r="E3" s="200"/>
      <c r="F3" s="200"/>
      <c r="G3" s="201"/>
      <c r="H3" s="201"/>
      <c r="I3" s="201"/>
      <c r="J3" s="201"/>
      <c r="K3" s="201"/>
      <c r="L3" s="201"/>
      <c r="M3" s="201"/>
      <c r="N3" s="201"/>
      <c r="O3" s="2"/>
      <c r="P3" s="2"/>
    </row>
    <row r="4" spans="1:16" s="4" customFormat="1" ht="15.75" customHeight="1" thickBot="1">
      <c r="A4" s="202" t="s">
        <v>2</v>
      </c>
      <c r="B4" s="202"/>
      <c r="C4" s="203" t="s">
        <v>3</v>
      </c>
      <c r="D4" s="203"/>
      <c r="E4" s="203"/>
      <c r="F4" s="203"/>
      <c r="G4" s="203"/>
      <c r="H4" s="203"/>
      <c r="I4" s="3"/>
      <c r="J4" s="3"/>
      <c r="K4" s="3"/>
      <c r="L4" s="3"/>
      <c r="M4" s="3"/>
      <c r="N4" s="3"/>
      <c r="O4" s="3"/>
      <c r="P4" s="3"/>
    </row>
    <row r="5" spans="1:16" ht="4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7" t="s">
        <v>12</v>
      </c>
      <c r="J5" s="7" t="s">
        <v>13</v>
      </c>
      <c r="K5" s="7" t="s">
        <v>14</v>
      </c>
      <c r="L5" s="9" t="s">
        <v>15</v>
      </c>
      <c r="M5" s="166" t="s">
        <v>578</v>
      </c>
    </row>
    <row r="6" spans="1:16" ht="25.5">
      <c r="A6" s="11">
        <v>20</v>
      </c>
      <c r="B6" s="12" t="s">
        <v>16</v>
      </c>
      <c r="C6" s="13" t="s">
        <v>17</v>
      </c>
      <c r="D6" s="12" t="s">
        <v>7</v>
      </c>
      <c r="E6" s="14">
        <v>2</v>
      </c>
      <c r="F6" s="12" t="s">
        <v>18</v>
      </c>
      <c r="G6" s="15">
        <v>28</v>
      </c>
      <c r="H6" s="16">
        <f t="shared" ref="H6:H50" si="0">E6*G6</f>
        <v>56</v>
      </c>
      <c r="I6" s="14">
        <v>15</v>
      </c>
      <c r="J6" s="14">
        <v>20</v>
      </c>
      <c r="K6" s="14">
        <v>5</v>
      </c>
      <c r="L6" s="168">
        <v>31.640000000000004</v>
      </c>
      <c r="M6" s="167">
        <f t="shared" ref="M6:M51" si="1">L6*75%</f>
        <v>23.730000000000004</v>
      </c>
    </row>
    <row r="7" spans="1:16">
      <c r="A7" s="17">
        <v>21</v>
      </c>
      <c r="B7" s="18" t="s">
        <v>19</v>
      </c>
      <c r="C7" s="19" t="s">
        <v>20</v>
      </c>
      <c r="D7" s="18" t="s">
        <v>7</v>
      </c>
      <c r="E7" s="20">
        <v>2</v>
      </c>
      <c r="F7" s="18" t="s">
        <v>18</v>
      </c>
      <c r="G7" s="21">
        <v>15</v>
      </c>
      <c r="H7" s="16">
        <f t="shared" si="0"/>
        <v>30</v>
      </c>
      <c r="I7" s="20">
        <v>15</v>
      </c>
      <c r="J7" s="20">
        <v>20</v>
      </c>
      <c r="K7" s="20">
        <v>5</v>
      </c>
      <c r="L7" s="169">
        <v>16.950000000000003</v>
      </c>
      <c r="M7" s="167">
        <f t="shared" si="1"/>
        <v>12.712500000000002</v>
      </c>
    </row>
    <row r="8" spans="1:16">
      <c r="A8" s="22">
        <v>22</v>
      </c>
      <c r="B8" s="23" t="s">
        <v>21</v>
      </c>
      <c r="C8" s="24" t="s">
        <v>22</v>
      </c>
      <c r="D8" s="23" t="s">
        <v>7</v>
      </c>
      <c r="E8" s="25">
        <v>10</v>
      </c>
      <c r="F8" s="23" t="s">
        <v>18</v>
      </c>
      <c r="G8" s="26">
        <v>2.8</v>
      </c>
      <c r="H8" s="16">
        <f t="shared" si="0"/>
        <v>28</v>
      </c>
      <c r="I8" s="25">
        <v>15</v>
      </c>
      <c r="J8" s="25">
        <v>20</v>
      </c>
      <c r="K8" s="25">
        <v>5</v>
      </c>
      <c r="L8" s="170">
        <v>15.820000000000002</v>
      </c>
      <c r="M8" s="167">
        <f t="shared" si="1"/>
        <v>11.865000000000002</v>
      </c>
    </row>
    <row r="9" spans="1:16">
      <c r="A9" s="27">
        <v>26</v>
      </c>
      <c r="B9" s="28" t="s">
        <v>23</v>
      </c>
      <c r="C9" s="29" t="s">
        <v>24</v>
      </c>
      <c r="D9" s="28" t="s">
        <v>7</v>
      </c>
      <c r="E9" s="30">
        <v>4</v>
      </c>
      <c r="F9" s="28" t="s">
        <v>18</v>
      </c>
      <c r="G9" s="31">
        <v>15</v>
      </c>
      <c r="H9" s="16">
        <f t="shared" si="0"/>
        <v>60</v>
      </c>
      <c r="I9" s="30">
        <v>15</v>
      </c>
      <c r="J9" s="30">
        <v>20</v>
      </c>
      <c r="K9" s="30">
        <v>5</v>
      </c>
      <c r="L9" s="171">
        <v>33.900000000000006</v>
      </c>
      <c r="M9" s="167">
        <f t="shared" si="1"/>
        <v>25.425000000000004</v>
      </c>
    </row>
    <row r="10" spans="1:16">
      <c r="A10" s="32">
        <v>32</v>
      </c>
      <c r="B10" s="33" t="s">
        <v>25</v>
      </c>
      <c r="C10" s="34" t="s">
        <v>26</v>
      </c>
      <c r="D10" s="33" t="s">
        <v>7</v>
      </c>
      <c r="E10" s="35">
        <v>2</v>
      </c>
      <c r="F10" s="33" t="s">
        <v>18</v>
      </c>
      <c r="G10" s="36">
        <v>13</v>
      </c>
      <c r="H10" s="16">
        <f t="shared" si="0"/>
        <v>26</v>
      </c>
      <c r="I10" s="35">
        <v>15</v>
      </c>
      <c r="J10" s="35">
        <v>20</v>
      </c>
      <c r="K10" s="35">
        <v>5</v>
      </c>
      <c r="L10" s="172">
        <v>14.690000000000001</v>
      </c>
      <c r="M10" s="167">
        <f t="shared" si="1"/>
        <v>11.017500000000002</v>
      </c>
    </row>
    <row r="11" spans="1:16">
      <c r="A11" s="27">
        <v>49</v>
      </c>
      <c r="B11" s="28" t="s">
        <v>27</v>
      </c>
      <c r="C11" s="29" t="s">
        <v>28</v>
      </c>
      <c r="D11" s="28" t="s">
        <v>7</v>
      </c>
      <c r="E11" s="30">
        <v>7</v>
      </c>
      <c r="F11" s="28" t="s">
        <v>18</v>
      </c>
      <c r="G11" s="31">
        <v>0.9</v>
      </c>
      <c r="H11" s="16">
        <f t="shared" si="0"/>
        <v>6.3</v>
      </c>
      <c r="I11" s="30">
        <v>15</v>
      </c>
      <c r="J11" s="30">
        <v>20</v>
      </c>
      <c r="K11" s="30">
        <v>5</v>
      </c>
      <c r="L11" s="171">
        <v>3.5595000000000003</v>
      </c>
      <c r="M11" s="167">
        <f t="shared" si="1"/>
        <v>2.6696250000000004</v>
      </c>
    </row>
    <row r="12" spans="1:16">
      <c r="A12" s="32">
        <v>50</v>
      </c>
      <c r="B12" s="33" t="s">
        <v>29</v>
      </c>
      <c r="C12" s="34" t="s">
        <v>30</v>
      </c>
      <c r="D12" s="33" t="s">
        <v>7</v>
      </c>
      <c r="E12" s="35">
        <v>1</v>
      </c>
      <c r="F12" s="33" t="s">
        <v>18</v>
      </c>
      <c r="G12" s="36">
        <v>18</v>
      </c>
      <c r="H12" s="16">
        <f t="shared" si="0"/>
        <v>18</v>
      </c>
      <c r="I12" s="35">
        <v>15</v>
      </c>
      <c r="J12" s="35">
        <v>20</v>
      </c>
      <c r="K12" s="35">
        <v>5</v>
      </c>
      <c r="L12" s="172">
        <v>10.170000000000002</v>
      </c>
      <c r="M12" s="167">
        <f t="shared" si="1"/>
        <v>7.6275000000000013</v>
      </c>
    </row>
    <row r="13" spans="1:16">
      <c r="A13" s="27">
        <v>51</v>
      </c>
      <c r="B13" s="28" t="s">
        <v>31</v>
      </c>
      <c r="C13" s="29" t="s">
        <v>32</v>
      </c>
      <c r="D13" s="28" t="s">
        <v>7</v>
      </c>
      <c r="E13" s="30">
        <v>1</v>
      </c>
      <c r="F13" s="28" t="s">
        <v>18</v>
      </c>
      <c r="G13" s="31">
        <v>8</v>
      </c>
      <c r="H13" s="16">
        <f t="shared" si="0"/>
        <v>8</v>
      </c>
      <c r="I13" s="30">
        <v>15</v>
      </c>
      <c r="J13" s="30">
        <v>20</v>
      </c>
      <c r="K13" s="30">
        <v>5</v>
      </c>
      <c r="L13" s="171">
        <v>4.5200000000000005</v>
      </c>
      <c r="M13" s="167">
        <f t="shared" si="1"/>
        <v>3.3900000000000006</v>
      </c>
    </row>
    <row r="14" spans="1:16">
      <c r="A14" s="22">
        <v>63</v>
      </c>
      <c r="B14" s="23" t="s">
        <v>33</v>
      </c>
      <c r="C14" s="24" t="s">
        <v>34</v>
      </c>
      <c r="D14" s="23" t="s">
        <v>7</v>
      </c>
      <c r="E14" s="25">
        <v>1</v>
      </c>
      <c r="F14" s="23" t="s">
        <v>18</v>
      </c>
      <c r="G14" s="26">
        <v>23</v>
      </c>
      <c r="H14" s="16">
        <f t="shared" si="0"/>
        <v>23</v>
      </c>
      <c r="I14" s="25">
        <v>15</v>
      </c>
      <c r="J14" s="25">
        <v>20</v>
      </c>
      <c r="K14" s="25">
        <v>5</v>
      </c>
      <c r="L14" s="170">
        <v>12.995000000000001</v>
      </c>
      <c r="M14" s="167">
        <f t="shared" si="1"/>
        <v>9.7462499999999999</v>
      </c>
    </row>
    <row r="15" spans="1:16">
      <c r="A15" s="27">
        <v>64</v>
      </c>
      <c r="B15" s="28" t="s">
        <v>35</v>
      </c>
      <c r="C15" s="29" t="s">
        <v>36</v>
      </c>
      <c r="D15" s="28" t="s">
        <v>7</v>
      </c>
      <c r="E15" s="30">
        <v>1</v>
      </c>
      <c r="F15" s="28" t="s">
        <v>18</v>
      </c>
      <c r="G15" s="31">
        <v>10.5</v>
      </c>
      <c r="H15" s="16">
        <f t="shared" si="0"/>
        <v>10.5</v>
      </c>
      <c r="I15" s="30">
        <v>15</v>
      </c>
      <c r="J15" s="30">
        <v>20</v>
      </c>
      <c r="K15" s="30">
        <v>5</v>
      </c>
      <c r="L15" s="171">
        <v>5.932500000000001</v>
      </c>
      <c r="M15" s="167">
        <f t="shared" si="1"/>
        <v>4.4493750000000007</v>
      </c>
    </row>
    <row r="16" spans="1:16" ht="25.5">
      <c r="A16" s="17">
        <v>81</v>
      </c>
      <c r="B16" s="18" t="s">
        <v>37</v>
      </c>
      <c r="C16" s="19" t="s">
        <v>38</v>
      </c>
      <c r="D16" s="18" t="s">
        <v>7</v>
      </c>
      <c r="E16" s="20">
        <v>2</v>
      </c>
      <c r="F16" s="18" t="s">
        <v>18</v>
      </c>
      <c r="G16" s="21">
        <v>65</v>
      </c>
      <c r="H16" s="16">
        <f t="shared" si="0"/>
        <v>130</v>
      </c>
      <c r="I16" s="20">
        <v>15</v>
      </c>
      <c r="J16" s="20">
        <v>20</v>
      </c>
      <c r="K16" s="20">
        <v>5</v>
      </c>
      <c r="L16" s="169">
        <v>73.45</v>
      </c>
      <c r="M16" s="167">
        <f t="shared" si="1"/>
        <v>55.087500000000006</v>
      </c>
    </row>
    <row r="17" spans="1:13" ht="25.5">
      <c r="A17" s="32">
        <v>82</v>
      </c>
      <c r="B17" s="33" t="s">
        <v>39</v>
      </c>
      <c r="C17" s="34" t="s">
        <v>40</v>
      </c>
      <c r="D17" s="33" t="s">
        <v>7</v>
      </c>
      <c r="E17" s="35">
        <v>2</v>
      </c>
      <c r="F17" s="33" t="s">
        <v>18</v>
      </c>
      <c r="G17" s="36">
        <v>74.58</v>
      </c>
      <c r="H17" s="16">
        <f t="shared" si="0"/>
        <v>149.16</v>
      </c>
      <c r="I17" s="35">
        <v>15</v>
      </c>
      <c r="J17" s="35">
        <v>20</v>
      </c>
      <c r="K17" s="35">
        <v>5</v>
      </c>
      <c r="L17" s="172">
        <v>84.275400000000005</v>
      </c>
      <c r="M17" s="167">
        <f t="shared" si="1"/>
        <v>63.206550000000007</v>
      </c>
    </row>
    <row r="18" spans="1:13" ht="25.5">
      <c r="A18" s="17">
        <v>83</v>
      </c>
      <c r="B18" s="18" t="s">
        <v>41</v>
      </c>
      <c r="C18" s="19" t="s">
        <v>42</v>
      </c>
      <c r="D18" s="18" t="s">
        <v>7</v>
      </c>
      <c r="E18" s="20">
        <v>1</v>
      </c>
      <c r="F18" s="18" t="s">
        <v>18</v>
      </c>
      <c r="G18" s="21">
        <v>52.4</v>
      </c>
      <c r="H18" s="16">
        <f t="shared" si="0"/>
        <v>52.4</v>
      </c>
      <c r="I18" s="20">
        <v>15</v>
      </c>
      <c r="J18" s="20">
        <v>20</v>
      </c>
      <c r="K18" s="20">
        <v>5</v>
      </c>
      <c r="L18" s="169">
        <v>29.606000000000002</v>
      </c>
      <c r="M18" s="167">
        <f t="shared" si="1"/>
        <v>22.204500000000003</v>
      </c>
    </row>
    <row r="19" spans="1:13" ht="25.5">
      <c r="A19" s="32">
        <v>84</v>
      </c>
      <c r="B19" s="33" t="s">
        <v>43</v>
      </c>
      <c r="C19" s="34" t="s">
        <v>44</v>
      </c>
      <c r="D19" s="33" t="s">
        <v>7</v>
      </c>
      <c r="E19" s="35">
        <v>2</v>
      </c>
      <c r="F19" s="33" t="s">
        <v>18</v>
      </c>
      <c r="G19" s="36">
        <v>120</v>
      </c>
      <c r="H19" s="16">
        <f t="shared" si="0"/>
        <v>240</v>
      </c>
      <c r="I19" s="35">
        <v>15</v>
      </c>
      <c r="J19" s="35">
        <v>20</v>
      </c>
      <c r="K19" s="35">
        <v>5</v>
      </c>
      <c r="L19" s="172">
        <v>135.60000000000002</v>
      </c>
      <c r="M19" s="167">
        <f t="shared" si="1"/>
        <v>101.70000000000002</v>
      </c>
    </row>
    <row r="20" spans="1:13">
      <c r="A20" s="17">
        <v>85</v>
      </c>
      <c r="B20" s="18" t="s">
        <v>45</v>
      </c>
      <c r="C20" s="19" t="s">
        <v>46</v>
      </c>
      <c r="D20" s="18" t="s">
        <v>7</v>
      </c>
      <c r="E20" s="20">
        <v>1</v>
      </c>
      <c r="F20" s="18" t="s">
        <v>18</v>
      </c>
      <c r="G20" s="21">
        <v>35</v>
      </c>
      <c r="H20" s="16">
        <f t="shared" si="0"/>
        <v>35</v>
      </c>
      <c r="I20" s="20">
        <v>15</v>
      </c>
      <c r="J20" s="20">
        <v>20</v>
      </c>
      <c r="K20" s="20">
        <v>5</v>
      </c>
      <c r="L20" s="169">
        <v>19.775000000000002</v>
      </c>
      <c r="M20" s="167">
        <f t="shared" si="1"/>
        <v>14.831250000000001</v>
      </c>
    </row>
    <row r="21" spans="1:13">
      <c r="A21" s="32">
        <v>86</v>
      </c>
      <c r="B21" s="23" t="s">
        <v>47</v>
      </c>
      <c r="C21" s="34" t="s">
        <v>48</v>
      </c>
      <c r="D21" s="33" t="s">
        <v>7</v>
      </c>
      <c r="E21" s="35">
        <v>10</v>
      </c>
      <c r="F21" s="33" t="s">
        <v>18</v>
      </c>
      <c r="G21" s="36">
        <v>36.36</v>
      </c>
      <c r="H21" s="16">
        <f t="shared" si="0"/>
        <v>363.6</v>
      </c>
      <c r="I21" s="35">
        <v>15</v>
      </c>
      <c r="J21" s="35">
        <v>20</v>
      </c>
      <c r="K21" s="35">
        <v>5</v>
      </c>
      <c r="L21" s="172">
        <v>205.43400000000003</v>
      </c>
      <c r="M21" s="167">
        <f t="shared" si="1"/>
        <v>154.07550000000003</v>
      </c>
    </row>
    <row r="22" spans="1:13" ht="25.5">
      <c r="A22" s="17">
        <v>87</v>
      </c>
      <c r="B22" s="18" t="s">
        <v>49</v>
      </c>
      <c r="C22" s="19" t="s">
        <v>50</v>
      </c>
      <c r="D22" s="18" t="s">
        <v>7</v>
      </c>
      <c r="E22" s="20">
        <v>7</v>
      </c>
      <c r="F22" s="18" t="s">
        <v>18</v>
      </c>
      <c r="G22" s="21">
        <v>23.56</v>
      </c>
      <c r="H22" s="16">
        <f t="shared" si="0"/>
        <v>164.92</v>
      </c>
      <c r="I22" s="20">
        <v>15</v>
      </c>
      <c r="J22" s="20">
        <v>20</v>
      </c>
      <c r="K22" s="20">
        <v>5</v>
      </c>
      <c r="L22" s="169">
        <v>93.1798</v>
      </c>
      <c r="M22" s="167">
        <f t="shared" si="1"/>
        <v>69.88485</v>
      </c>
    </row>
    <row r="23" spans="1:13" ht="25.5">
      <c r="A23" s="32">
        <v>88</v>
      </c>
      <c r="B23" s="33" t="s">
        <v>51</v>
      </c>
      <c r="C23" s="34" t="s">
        <v>52</v>
      </c>
      <c r="D23" s="33" t="s">
        <v>7</v>
      </c>
      <c r="E23" s="35">
        <v>1</v>
      </c>
      <c r="F23" s="33" t="s">
        <v>18</v>
      </c>
      <c r="G23" s="36">
        <v>74.58</v>
      </c>
      <c r="H23" s="16">
        <f t="shared" si="0"/>
        <v>74.58</v>
      </c>
      <c r="I23" s="35">
        <v>15</v>
      </c>
      <c r="J23" s="35">
        <v>20</v>
      </c>
      <c r="K23" s="35">
        <v>5</v>
      </c>
      <c r="L23" s="172">
        <v>42.137700000000002</v>
      </c>
      <c r="M23" s="167">
        <f t="shared" si="1"/>
        <v>31.603275000000004</v>
      </c>
    </row>
    <row r="24" spans="1:13" ht="25.5">
      <c r="A24" s="17">
        <v>89</v>
      </c>
      <c r="B24" s="18" t="s">
        <v>53</v>
      </c>
      <c r="C24" s="19" t="s">
        <v>54</v>
      </c>
      <c r="D24" s="18" t="s">
        <v>7</v>
      </c>
      <c r="E24" s="20">
        <v>7</v>
      </c>
      <c r="F24" s="18" t="s">
        <v>18</v>
      </c>
      <c r="G24" s="21">
        <v>123.75839999999999</v>
      </c>
      <c r="H24" s="16">
        <f t="shared" si="0"/>
        <v>866.30880000000002</v>
      </c>
      <c r="I24" s="20">
        <v>15</v>
      </c>
      <c r="J24" s="20">
        <v>20</v>
      </c>
      <c r="K24" s="20">
        <v>5</v>
      </c>
      <c r="L24" s="169">
        <v>489.46447200000006</v>
      </c>
      <c r="M24" s="167">
        <f t="shared" si="1"/>
        <v>367.09835400000003</v>
      </c>
    </row>
    <row r="25" spans="1:13">
      <c r="A25" s="32">
        <v>90</v>
      </c>
      <c r="B25" s="33" t="s">
        <v>55</v>
      </c>
      <c r="C25" s="34" t="s">
        <v>56</v>
      </c>
      <c r="D25" s="33" t="s">
        <v>7</v>
      </c>
      <c r="E25" s="35">
        <v>1</v>
      </c>
      <c r="F25" s="33" t="s">
        <v>18</v>
      </c>
      <c r="G25" s="36">
        <v>172.64519999999999</v>
      </c>
      <c r="H25" s="16">
        <f t="shared" si="0"/>
        <v>172.64519999999999</v>
      </c>
      <c r="I25" s="35">
        <v>15</v>
      </c>
      <c r="J25" s="35">
        <v>20</v>
      </c>
      <c r="K25" s="35">
        <v>5</v>
      </c>
      <c r="L25" s="172">
        <v>97.544538000000003</v>
      </c>
      <c r="M25" s="167">
        <f t="shared" si="1"/>
        <v>73.158403500000006</v>
      </c>
    </row>
    <row r="26" spans="1:13">
      <c r="A26" s="17">
        <v>91</v>
      </c>
      <c r="B26" s="18" t="s">
        <v>57</v>
      </c>
      <c r="C26" s="19" t="s">
        <v>58</v>
      </c>
      <c r="D26" s="18" t="s">
        <v>7</v>
      </c>
      <c r="E26" s="20">
        <v>100</v>
      </c>
      <c r="F26" s="18" t="s">
        <v>18</v>
      </c>
      <c r="G26" s="21">
        <v>2.8</v>
      </c>
      <c r="H26" s="16">
        <f t="shared" si="0"/>
        <v>280</v>
      </c>
      <c r="I26" s="20">
        <v>15</v>
      </c>
      <c r="J26" s="20">
        <v>20</v>
      </c>
      <c r="K26" s="20">
        <v>5</v>
      </c>
      <c r="L26" s="169">
        <v>158.20000000000002</v>
      </c>
      <c r="M26" s="167">
        <f t="shared" si="1"/>
        <v>118.65</v>
      </c>
    </row>
    <row r="27" spans="1:13">
      <c r="A27" s="32">
        <v>190</v>
      </c>
      <c r="B27" s="33" t="s">
        <v>59</v>
      </c>
      <c r="C27" s="34" t="s">
        <v>60</v>
      </c>
      <c r="D27" s="33" t="s">
        <v>7</v>
      </c>
      <c r="E27" s="35">
        <v>1</v>
      </c>
      <c r="F27" s="33" t="s">
        <v>18</v>
      </c>
      <c r="G27" s="36">
        <v>57.7</v>
      </c>
      <c r="H27" s="16">
        <f t="shared" si="0"/>
        <v>57.7</v>
      </c>
      <c r="I27" s="35">
        <v>15</v>
      </c>
      <c r="J27" s="35">
        <v>20</v>
      </c>
      <c r="K27" s="35">
        <v>5</v>
      </c>
      <c r="L27" s="172">
        <v>32.600500000000004</v>
      </c>
      <c r="M27" s="167">
        <f t="shared" si="1"/>
        <v>24.450375000000001</v>
      </c>
    </row>
    <row r="28" spans="1:13" ht="25.5">
      <c r="A28" s="32">
        <v>196</v>
      </c>
      <c r="B28" s="33" t="s">
        <v>61</v>
      </c>
      <c r="C28" s="34" t="s">
        <v>62</v>
      </c>
      <c r="D28" s="33" t="s">
        <v>7</v>
      </c>
      <c r="E28" s="35">
        <v>4</v>
      </c>
      <c r="F28" s="33" t="s">
        <v>18</v>
      </c>
      <c r="G28" s="36">
        <v>166.84</v>
      </c>
      <c r="H28" s="16">
        <f t="shared" si="0"/>
        <v>667.36</v>
      </c>
      <c r="I28" s="35">
        <v>15</v>
      </c>
      <c r="J28" s="35">
        <v>20</v>
      </c>
      <c r="K28" s="35">
        <v>5</v>
      </c>
      <c r="L28" s="172">
        <v>377.05840000000006</v>
      </c>
      <c r="M28" s="167">
        <f t="shared" si="1"/>
        <v>282.79380000000003</v>
      </c>
    </row>
    <row r="29" spans="1:13">
      <c r="A29" s="22">
        <v>206</v>
      </c>
      <c r="B29" s="33" t="s">
        <v>63</v>
      </c>
      <c r="C29" s="34" t="s">
        <v>64</v>
      </c>
      <c r="D29" s="33" t="s">
        <v>7</v>
      </c>
      <c r="E29" s="35">
        <v>1</v>
      </c>
      <c r="F29" s="33" t="s">
        <v>18</v>
      </c>
      <c r="G29" s="36">
        <v>85.96</v>
      </c>
      <c r="H29" s="16">
        <f t="shared" si="0"/>
        <v>85.96</v>
      </c>
      <c r="I29" s="35">
        <v>15</v>
      </c>
      <c r="J29" s="35">
        <v>20</v>
      </c>
      <c r="K29" s="35">
        <v>5</v>
      </c>
      <c r="L29" s="172">
        <v>48.567399999999999</v>
      </c>
      <c r="M29" s="167">
        <f t="shared" si="1"/>
        <v>36.425550000000001</v>
      </c>
    </row>
    <row r="30" spans="1:13">
      <c r="A30" s="27">
        <v>207</v>
      </c>
      <c r="B30" s="18" t="s">
        <v>65</v>
      </c>
      <c r="C30" s="19" t="s">
        <v>66</v>
      </c>
      <c r="D30" s="18" t="s">
        <v>7</v>
      </c>
      <c r="E30" s="20">
        <v>1</v>
      </c>
      <c r="F30" s="18" t="s">
        <v>18</v>
      </c>
      <c r="G30" s="21">
        <v>112.7</v>
      </c>
      <c r="H30" s="16">
        <f t="shared" si="0"/>
        <v>112.7</v>
      </c>
      <c r="I30" s="20">
        <v>15</v>
      </c>
      <c r="J30" s="20">
        <v>20</v>
      </c>
      <c r="K30" s="20">
        <v>5</v>
      </c>
      <c r="L30" s="169">
        <v>63.675500000000007</v>
      </c>
      <c r="M30" s="167">
        <f t="shared" si="1"/>
        <v>47.756625000000007</v>
      </c>
    </row>
    <row r="31" spans="1:13">
      <c r="A31" s="22">
        <v>208</v>
      </c>
      <c r="B31" s="33" t="s">
        <v>67</v>
      </c>
      <c r="C31" s="34" t="s">
        <v>68</v>
      </c>
      <c r="D31" s="33" t="s">
        <v>7</v>
      </c>
      <c r="E31" s="35">
        <v>1</v>
      </c>
      <c r="F31" s="33" t="s">
        <v>18</v>
      </c>
      <c r="G31" s="36">
        <v>117.6</v>
      </c>
      <c r="H31" s="16">
        <f t="shared" si="0"/>
        <v>117.6</v>
      </c>
      <c r="I31" s="35">
        <v>15</v>
      </c>
      <c r="J31" s="35">
        <v>20</v>
      </c>
      <c r="K31" s="35">
        <v>5</v>
      </c>
      <c r="L31" s="172">
        <v>66.444000000000003</v>
      </c>
      <c r="M31" s="167">
        <f t="shared" si="1"/>
        <v>49.832999999999998</v>
      </c>
    </row>
    <row r="32" spans="1:13">
      <c r="A32" s="22">
        <v>224</v>
      </c>
      <c r="B32" s="33" t="s">
        <v>69</v>
      </c>
      <c r="C32" s="34" t="s">
        <v>70</v>
      </c>
      <c r="D32" s="33" t="s">
        <v>7</v>
      </c>
      <c r="E32" s="35">
        <v>1</v>
      </c>
      <c r="F32" s="33" t="s">
        <v>18</v>
      </c>
      <c r="G32" s="36">
        <v>115.12</v>
      </c>
      <c r="H32" s="16">
        <f t="shared" si="0"/>
        <v>115.12</v>
      </c>
      <c r="I32" s="35">
        <v>15</v>
      </c>
      <c r="J32" s="35">
        <v>20</v>
      </c>
      <c r="K32" s="35">
        <v>5</v>
      </c>
      <c r="L32" s="172">
        <v>65.042800000000014</v>
      </c>
      <c r="M32" s="167">
        <f t="shared" si="1"/>
        <v>48.782100000000014</v>
      </c>
    </row>
    <row r="33" spans="1:13">
      <c r="A33" s="17">
        <v>203</v>
      </c>
      <c r="B33" s="18" t="s">
        <v>71</v>
      </c>
      <c r="C33" s="19" t="s">
        <v>72</v>
      </c>
      <c r="D33" s="18" t="s">
        <v>7</v>
      </c>
      <c r="E33" s="20">
        <v>1</v>
      </c>
      <c r="F33" s="18" t="s">
        <v>18</v>
      </c>
      <c r="G33" s="21">
        <v>232.88</v>
      </c>
      <c r="H33" s="16">
        <f t="shared" si="0"/>
        <v>232.88</v>
      </c>
      <c r="I33" s="20">
        <v>15</v>
      </c>
      <c r="J33" s="20">
        <v>20</v>
      </c>
      <c r="K33" s="20">
        <v>5</v>
      </c>
      <c r="L33" s="169">
        <v>131.5772</v>
      </c>
      <c r="M33" s="167">
        <f t="shared" si="1"/>
        <v>98.682900000000004</v>
      </c>
    </row>
    <row r="34" spans="1:13">
      <c r="A34" s="17">
        <v>205</v>
      </c>
      <c r="B34" s="18" t="s">
        <v>73</v>
      </c>
      <c r="C34" s="19" t="s">
        <v>74</v>
      </c>
      <c r="D34" s="18" t="s">
        <v>7</v>
      </c>
      <c r="E34" s="20">
        <v>11</v>
      </c>
      <c r="F34" s="18" t="s">
        <v>18</v>
      </c>
      <c r="G34" s="21">
        <v>19.739999999999998</v>
      </c>
      <c r="H34" s="16">
        <f t="shared" si="0"/>
        <v>217.14</v>
      </c>
      <c r="I34" s="20">
        <v>15</v>
      </c>
      <c r="J34" s="20">
        <v>20</v>
      </c>
      <c r="K34" s="20">
        <v>5</v>
      </c>
      <c r="L34" s="169">
        <v>122.6841</v>
      </c>
      <c r="M34" s="167">
        <f t="shared" si="1"/>
        <v>92.013075000000001</v>
      </c>
    </row>
    <row r="35" spans="1:13">
      <c r="A35" s="17">
        <v>209</v>
      </c>
      <c r="B35" s="18" t="s">
        <v>75</v>
      </c>
      <c r="C35" s="19" t="s">
        <v>76</v>
      </c>
      <c r="D35" s="18" t="s">
        <v>7</v>
      </c>
      <c r="E35" s="20">
        <v>1</v>
      </c>
      <c r="F35" s="18" t="s">
        <v>18</v>
      </c>
      <c r="G35" s="21">
        <v>119.86</v>
      </c>
      <c r="H35" s="16">
        <f t="shared" si="0"/>
        <v>119.86</v>
      </c>
      <c r="I35" s="20">
        <v>15</v>
      </c>
      <c r="J35" s="20">
        <v>20</v>
      </c>
      <c r="K35" s="20">
        <v>5</v>
      </c>
      <c r="L35" s="169">
        <v>67.7209</v>
      </c>
      <c r="M35" s="167">
        <f t="shared" si="1"/>
        <v>50.790675</v>
      </c>
    </row>
    <row r="36" spans="1:13">
      <c r="A36" s="32">
        <v>210</v>
      </c>
      <c r="B36" s="33" t="s">
        <v>77</v>
      </c>
      <c r="C36" s="34" t="s">
        <v>78</v>
      </c>
      <c r="D36" s="33" t="s">
        <v>7</v>
      </c>
      <c r="E36" s="35">
        <v>1</v>
      </c>
      <c r="F36" s="33" t="s">
        <v>18</v>
      </c>
      <c r="G36" s="36">
        <v>122.34</v>
      </c>
      <c r="H36" s="16">
        <f t="shared" si="0"/>
        <v>122.34</v>
      </c>
      <c r="I36" s="35">
        <v>15</v>
      </c>
      <c r="J36" s="35">
        <v>20</v>
      </c>
      <c r="K36" s="35">
        <v>5</v>
      </c>
      <c r="L36" s="172">
        <v>69.122100000000003</v>
      </c>
      <c r="M36" s="167">
        <f t="shared" si="1"/>
        <v>51.841575000000006</v>
      </c>
    </row>
    <row r="37" spans="1:13">
      <c r="A37" s="17">
        <v>211</v>
      </c>
      <c r="B37" s="18" t="s">
        <v>79</v>
      </c>
      <c r="C37" s="19" t="s">
        <v>80</v>
      </c>
      <c r="D37" s="18" t="s">
        <v>7</v>
      </c>
      <c r="E37" s="20">
        <v>1</v>
      </c>
      <c r="F37" s="18" t="s">
        <v>81</v>
      </c>
      <c r="G37" s="21">
        <v>45</v>
      </c>
      <c r="H37" s="16">
        <f t="shared" si="0"/>
        <v>45</v>
      </c>
      <c r="I37" s="20">
        <v>15</v>
      </c>
      <c r="J37" s="20">
        <v>20</v>
      </c>
      <c r="K37" s="20">
        <v>5</v>
      </c>
      <c r="L37" s="169">
        <v>25.425000000000004</v>
      </c>
      <c r="M37" s="167">
        <f t="shared" si="1"/>
        <v>19.068750000000001</v>
      </c>
    </row>
    <row r="38" spans="1:13">
      <c r="A38" s="32">
        <v>212</v>
      </c>
      <c r="B38" s="33" t="s">
        <v>82</v>
      </c>
      <c r="C38" s="34" t="s">
        <v>83</v>
      </c>
      <c r="D38" s="33" t="s">
        <v>7</v>
      </c>
      <c r="E38" s="35">
        <v>1</v>
      </c>
      <c r="F38" s="33" t="s">
        <v>18</v>
      </c>
      <c r="G38" s="36">
        <v>3</v>
      </c>
      <c r="H38" s="16">
        <f t="shared" si="0"/>
        <v>3</v>
      </c>
      <c r="I38" s="35">
        <v>15</v>
      </c>
      <c r="J38" s="35">
        <v>20</v>
      </c>
      <c r="K38" s="35">
        <v>5</v>
      </c>
      <c r="L38" s="172">
        <v>1.6950000000000003</v>
      </c>
      <c r="M38" s="167">
        <f t="shared" si="1"/>
        <v>1.2712500000000002</v>
      </c>
    </row>
    <row r="39" spans="1:13">
      <c r="A39" s="17">
        <v>213</v>
      </c>
      <c r="B39" s="18" t="s">
        <v>84</v>
      </c>
      <c r="C39" s="19" t="s">
        <v>85</v>
      </c>
      <c r="D39" s="18" t="s">
        <v>7</v>
      </c>
      <c r="E39" s="20">
        <v>1</v>
      </c>
      <c r="F39" s="18" t="s">
        <v>18</v>
      </c>
      <c r="G39" s="21">
        <v>8.65</v>
      </c>
      <c r="H39" s="16">
        <f t="shared" si="0"/>
        <v>8.65</v>
      </c>
      <c r="I39" s="20">
        <v>15</v>
      </c>
      <c r="J39" s="20">
        <v>20</v>
      </c>
      <c r="K39" s="20">
        <v>5</v>
      </c>
      <c r="L39" s="169">
        <v>4.8872500000000008</v>
      </c>
      <c r="M39" s="167">
        <f t="shared" si="1"/>
        <v>3.6654375000000003</v>
      </c>
    </row>
    <row r="40" spans="1:13">
      <c r="A40" s="32">
        <v>214</v>
      </c>
      <c r="B40" s="33" t="s">
        <v>86</v>
      </c>
      <c r="C40" s="34" t="s">
        <v>87</v>
      </c>
      <c r="D40" s="33" t="s">
        <v>7</v>
      </c>
      <c r="E40" s="35">
        <v>6</v>
      </c>
      <c r="F40" s="33" t="s">
        <v>18</v>
      </c>
      <c r="G40" s="36">
        <v>0.65</v>
      </c>
      <c r="H40" s="16">
        <f t="shared" si="0"/>
        <v>3.9000000000000004</v>
      </c>
      <c r="I40" s="35">
        <v>15</v>
      </c>
      <c r="J40" s="35">
        <v>20</v>
      </c>
      <c r="K40" s="35">
        <v>5</v>
      </c>
      <c r="L40" s="172">
        <v>2.2035000000000005</v>
      </c>
      <c r="M40" s="167">
        <f t="shared" si="1"/>
        <v>1.6526250000000005</v>
      </c>
    </row>
    <row r="41" spans="1:13">
      <c r="A41" s="17">
        <v>215</v>
      </c>
      <c r="B41" s="18" t="s">
        <v>88</v>
      </c>
      <c r="C41" s="19" t="s">
        <v>89</v>
      </c>
      <c r="D41" s="18" t="s">
        <v>7</v>
      </c>
      <c r="E41" s="20">
        <v>5</v>
      </c>
      <c r="F41" s="18" t="s">
        <v>18</v>
      </c>
      <c r="G41" s="21">
        <v>1.47</v>
      </c>
      <c r="H41" s="16">
        <f t="shared" si="0"/>
        <v>7.35</v>
      </c>
      <c r="I41" s="20">
        <v>15</v>
      </c>
      <c r="J41" s="20">
        <v>20</v>
      </c>
      <c r="K41" s="20">
        <v>5</v>
      </c>
      <c r="L41" s="169">
        <v>4.1527500000000002</v>
      </c>
      <c r="M41" s="167">
        <f t="shared" si="1"/>
        <v>3.1145624999999999</v>
      </c>
    </row>
    <row r="42" spans="1:13">
      <c r="A42" s="32">
        <v>216</v>
      </c>
      <c r="B42" s="33" t="s">
        <v>90</v>
      </c>
      <c r="C42" s="34" t="s">
        <v>91</v>
      </c>
      <c r="D42" s="33" t="s">
        <v>7</v>
      </c>
      <c r="E42" s="35">
        <v>2</v>
      </c>
      <c r="F42" s="33" t="s">
        <v>18</v>
      </c>
      <c r="G42" s="36">
        <v>0.85</v>
      </c>
      <c r="H42" s="16">
        <f t="shared" si="0"/>
        <v>1.7</v>
      </c>
      <c r="I42" s="35">
        <v>15</v>
      </c>
      <c r="J42" s="35">
        <v>20</v>
      </c>
      <c r="K42" s="35">
        <v>5</v>
      </c>
      <c r="L42" s="172">
        <v>0.96050000000000002</v>
      </c>
      <c r="M42" s="167">
        <f t="shared" si="1"/>
        <v>0.72037499999999999</v>
      </c>
    </row>
    <row r="43" spans="1:13">
      <c r="A43" s="17">
        <v>217</v>
      </c>
      <c r="B43" s="18" t="s">
        <v>92</v>
      </c>
      <c r="C43" s="19" t="s">
        <v>93</v>
      </c>
      <c r="D43" s="18" t="s">
        <v>7</v>
      </c>
      <c r="E43" s="20">
        <v>1</v>
      </c>
      <c r="F43" s="18" t="s">
        <v>18</v>
      </c>
      <c r="G43" s="21">
        <v>2.4500000000000002</v>
      </c>
      <c r="H43" s="16">
        <f t="shared" si="0"/>
        <v>2.4500000000000002</v>
      </c>
      <c r="I43" s="20">
        <v>15</v>
      </c>
      <c r="J43" s="20">
        <v>20</v>
      </c>
      <c r="K43" s="20">
        <v>5</v>
      </c>
      <c r="L43" s="169">
        <v>1.3842500000000002</v>
      </c>
      <c r="M43" s="167">
        <f t="shared" si="1"/>
        <v>1.0381875000000003</v>
      </c>
    </row>
    <row r="44" spans="1:13">
      <c r="A44" s="32">
        <v>218</v>
      </c>
      <c r="B44" s="33" t="s">
        <v>94</v>
      </c>
      <c r="C44" s="34" t="s">
        <v>95</v>
      </c>
      <c r="D44" s="33" t="s">
        <v>7</v>
      </c>
      <c r="E44" s="35">
        <v>3</v>
      </c>
      <c r="F44" s="33" t="s">
        <v>18</v>
      </c>
      <c r="G44" s="36">
        <v>1.23</v>
      </c>
      <c r="H44" s="16">
        <f t="shared" si="0"/>
        <v>3.69</v>
      </c>
      <c r="I44" s="35">
        <v>15</v>
      </c>
      <c r="J44" s="35">
        <v>20</v>
      </c>
      <c r="K44" s="35">
        <v>5</v>
      </c>
      <c r="L44" s="172">
        <v>2.0848500000000003</v>
      </c>
      <c r="M44" s="167">
        <f t="shared" si="1"/>
        <v>1.5636375000000002</v>
      </c>
    </row>
    <row r="45" spans="1:13">
      <c r="A45" s="17">
        <v>219</v>
      </c>
      <c r="B45" s="18" t="s">
        <v>96</v>
      </c>
      <c r="C45" s="19" t="s">
        <v>97</v>
      </c>
      <c r="D45" s="18" t="s">
        <v>7</v>
      </c>
      <c r="E45" s="20">
        <v>9</v>
      </c>
      <c r="F45" s="18" t="s">
        <v>18</v>
      </c>
      <c r="G45" s="21">
        <v>0.9</v>
      </c>
      <c r="H45" s="16">
        <f t="shared" si="0"/>
        <v>8.1</v>
      </c>
      <c r="I45" s="20">
        <v>15</v>
      </c>
      <c r="J45" s="20">
        <v>20</v>
      </c>
      <c r="K45" s="20">
        <v>5</v>
      </c>
      <c r="L45" s="169">
        <v>4.5765000000000002</v>
      </c>
      <c r="M45" s="167">
        <f t="shared" si="1"/>
        <v>3.4323750000000004</v>
      </c>
    </row>
    <row r="46" spans="1:13">
      <c r="A46" s="32">
        <v>220</v>
      </c>
      <c r="B46" s="33" t="s">
        <v>98</v>
      </c>
      <c r="C46" s="34" t="s">
        <v>99</v>
      </c>
      <c r="D46" s="33" t="s">
        <v>7</v>
      </c>
      <c r="E46" s="35">
        <v>1</v>
      </c>
      <c r="F46" s="33" t="s">
        <v>18</v>
      </c>
      <c r="G46" s="36">
        <v>240</v>
      </c>
      <c r="H46" s="16">
        <f t="shared" si="0"/>
        <v>240</v>
      </c>
      <c r="I46" s="35">
        <v>15</v>
      </c>
      <c r="J46" s="35">
        <v>20</v>
      </c>
      <c r="K46" s="35">
        <v>5</v>
      </c>
      <c r="L46" s="172">
        <v>135.60000000000002</v>
      </c>
      <c r="M46" s="167">
        <f t="shared" si="1"/>
        <v>101.70000000000002</v>
      </c>
    </row>
    <row r="47" spans="1:13">
      <c r="A47" s="17">
        <v>221</v>
      </c>
      <c r="B47" s="18" t="s">
        <v>100</v>
      </c>
      <c r="C47" s="19" t="s">
        <v>101</v>
      </c>
      <c r="D47" s="18" t="s">
        <v>7</v>
      </c>
      <c r="E47" s="20">
        <v>4</v>
      </c>
      <c r="F47" s="18" t="s">
        <v>18</v>
      </c>
      <c r="G47" s="21">
        <v>66.45</v>
      </c>
      <c r="H47" s="16">
        <f t="shared" si="0"/>
        <v>265.8</v>
      </c>
      <c r="I47" s="20">
        <v>15</v>
      </c>
      <c r="J47" s="20">
        <v>20</v>
      </c>
      <c r="K47" s="20">
        <v>5</v>
      </c>
      <c r="L47" s="169">
        <v>150.17700000000002</v>
      </c>
      <c r="M47" s="167">
        <f t="shared" si="1"/>
        <v>112.63275000000002</v>
      </c>
    </row>
    <row r="48" spans="1:13">
      <c r="A48" s="32">
        <v>222</v>
      </c>
      <c r="B48" s="33" t="s">
        <v>102</v>
      </c>
      <c r="C48" s="34" t="s">
        <v>103</v>
      </c>
      <c r="D48" s="33" t="s">
        <v>104</v>
      </c>
      <c r="E48" s="35">
        <v>10</v>
      </c>
      <c r="F48" s="33" t="s">
        <v>18</v>
      </c>
      <c r="G48" s="36">
        <v>1.25</v>
      </c>
      <c r="H48" s="16">
        <f t="shared" si="0"/>
        <v>12.5</v>
      </c>
      <c r="I48" s="35">
        <v>15</v>
      </c>
      <c r="J48" s="35">
        <v>20</v>
      </c>
      <c r="K48" s="35">
        <v>5</v>
      </c>
      <c r="L48" s="172">
        <v>7.0625000000000009</v>
      </c>
      <c r="M48" s="167">
        <f t="shared" si="1"/>
        <v>5.2968750000000009</v>
      </c>
    </row>
    <row r="49" spans="1:14">
      <c r="A49" s="37">
        <v>223</v>
      </c>
      <c r="B49" s="38" t="s">
        <v>105</v>
      </c>
      <c r="C49" s="39" t="s">
        <v>106</v>
      </c>
      <c r="D49" s="38" t="s">
        <v>7</v>
      </c>
      <c r="E49" s="40">
        <v>1</v>
      </c>
      <c r="F49" s="38" t="s">
        <v>18</v>
      </c>
      <c r="G49" s="41">
        <v>34.11</v>
      </c>
      <c r="H49" s="16">
        <f t="shared" si="0"/>
        <v>34.11</v>
      </c>
      <c r="I49" s="40">
        <v>15</v>
      </c>
      <c r="J49" s="40">
        <v>20</v>
      </c>
      <c r="K49" s="40">
        <v>5</v>
      </c>
      <c r="L49" s="173">
        <v>19.27215</v>
      </c>
      <c r="M49" s="167">
        <f t="shared" si="1"/>
        <v>14.454112500000001</v>
      </c>
    </row>
    <row r="50" spans="1:14">
      <c r="A50" s="42">
        <v>227</v>
      </c>
      <c r="B50" s="43" t="s">
        <v>107</v>
      </c>
      <c r="C50" s="44" t="s">
        <v>108</v>
      </c>
      <c r="D50" s="43" t="s">
        <v>7</v>
      </c>
      <c r="E50" s="45">
        <v>1</v>
      </c>
      <c r="F50" s="43" t="s">
        <v>18</v>
      </c>
      <c r="G50" s="46">
        <v>65</v>
      </c>
      <c r="H50" s="46">
        <f t="shared" si="0"/>
        <v>65</v>
      </c>
      <c r="I50" s="45">
        <v>15</v>
      </c>
      <c r="J50" s="45">
        <v>20</v>
      </c>
      <c r="K50" s="45">
        <v>5</v>
      </c>
      <c r="L50" s="174">
        <v>36.725000000000001</v>
      </c>
      <c r="M50" s="167">
        <f t="shared" si="1"/>
        <v>27.543750000000003</v>
      </c>
    </row>
    <row r="51" spans="1:14">
      <c r="A51" s="47"/>
      <c r="B51" s="48"/>
      <c r="C51" s="49"/>
      <c r="D51" s="48"/>
      <c r="E51" s="50"/>
      <c r="F51" s="51" t="s">
        <v>109</v>
      </c>
      <c r="G51" s="51"/>
      <c r="H51" s="52">
        <v>5344.3239999999987</v>
      </c>
      <c r="I51" s="53"/>
      <c r="J51" s="53"/>
      <c r="K51" s="53"/>
      <c r="L51" s="175">
        <v>3019.5430600000013</v>
      </c>
      <c r="M51" s="167">
        <f t="shared" si="1"/>
        <v>2264.6572950000009</v>
      </c>
    </row>
    <row r="53" spans="1:14">
      <c r="A53" s="54"/>
      <c r="B53" s="55"/>
      <c r="C53" s="54"/>
      <c r="D53" s="55"/>
      <c r="E53" s="55"/>
      <c r="F53" s="55"/>
      <c r="G53" s="56"/>
      <c r="H53" s="54"/>
      <c r="I53" s="54"/>
      <c r="J53" s="54"/>
      <c r="K53" s="54"/>
      <c r="L53" s="57"/>
      <c r="M53" s="57"/>
      <c r="N53" s="57"/>
    </row>
    <row r="54" spans="1:14" ht="19.5" thickBot="1">
      <c r="A54" s="58"/>
      <c r="B54" s="59" t="s">
        <v>110</v>
      </c>
      <c r="C54" s="204" t="s">
        <v>111</v>
      </c>
      <c r="D54" s="205"/>
      <c r="E54" s="205"/>
      <c r="F54" s="206"/>
      <c r="G54" s="60"/>
      <c r="H54" s="58"/>
      <c r="I54" s="58"/>
      <c r="J54" s="58"/>
      <c r="K54" s="58"/>
      <c r="L54" s="61"/>
    </row>
    <row r="55" spans="1:14" ht="45">
      <c r="A55" s="62" t="s">
        <v>4</v>
      </c>
      <c r="B55" s="63" t="s">
        <v>5</v>
      </c>
      <c r="C55" s="62" t="s">
        <v>6</v>
      </c>
      <c r="D55" s="62" t="s">
        <v>7</v>
      </c>
      <c r="E55" s="62" t="s">
        <v>8</v>
      </c>
      <c r="F55" s="62" t="s">
        <v>9</v>
      </c>
      <c r="G55" s="8" t="s">
        <v>10</v>
      </c>
      <c r="H55" s="9" t="s">
        <v>11</v>
      </c>
      <c r="I55" s="62" t="s">
        <v>12</v>
      </c>
      <c r="J55" s="62" t="s">
        <v>13</v>
      </c>
      <c r="K55" s="62" t="s">
        <v>14</v>
      </c>
      <c r="L55" s="9" t="s">
        <v>15</v>
      </c>
      <c r="M55" s="166" t="s">
        <v>578</v>
      </c>
    </row>
    <row r="56" spans="1:14">
      <c r="A56" s="64">
        <v>1</v>
      </c>
      <c r="B56" s="18" t="s">
        <v>112</v>
      </c>
      <c r="C56" s="18" t="s">
        <v>113</v>
      </c>
      <c r="D56" s="18" t="s">
        <v>114</v>
      </c>
      <c r="E56" s="20">
        <v>42</v>
      </c>
      <c r="F56" s="18" t="s">
        <v>18</v>
      </c>
      <c r="G56" s="21">
        <v>73.599999999999994</v>
      </c>
      <c r="H56" s="16">
        <f t="shared" ref="H56:H83" si="2">E56*G56</f>
        <v>3091.2</v>
      </c>
      <c r="I56" s="20">
        <v>15</v>
      </c>
      <c r="J56" s="20">
        <v>20</v>
      </c>
      <c r="K56" s="20">
        <v>5</v>
      </c>
      <c r="L56" s="215">
        <v>1746.528</v>
      </c>
      <c r="M56" s="167">
        <f t="shared" ref="M56:M84" si="3">L56*75%</f>
        <v>1309.896</v>
      </c>
    </row>
    <row r="57" spans="1:14">
      <c r="A57" s="65">
        <v>2</v>
      </c>
      <c r="B57" s="33" t="s">
        <v>115</v>
      </c>
      <c r="C57" s="33" t="s">
        <v>116</v>
      </c>
      <c r="D57" s="33" t="s">
        <v>114</v>
      </c>
      <c r="E57" s="35">
        <v>8</v>
      </c>
      <c r="F57" s="33" t="s">
        <v>18</v>
      </c>
      <c r="G57" s="36">
        <v>100.44</v>
      </c>
      <c r="H57" s="16">
        <f t="shared" si="2"/>
        <v>803.52</v>
      </c>
      <c r="I57" s="35">
        <v>15</v>
      </c>
      <c r="J57" s="35">
        <v>20</v>
      </c>
      <c r="K57" s="35">
        <v>5</v>
      </c>
      <c r="L57" s="216">
        <v>453.98880000000003</v>
      </c>
      <c r="M57" s="167">
        <f t="shared" si="3"/>
        <v>340.49160000000001</v>
      </c>
    </row>
    <row r="58" spans="1:14">
      <c r="A58" s="64">
        <v>3</v>
      </c>
      <c r="B58" s="18" t="s">
        <v>117</v>
      </c>
      <c r="C58" s="18" t="s">
        <v>118</v>
      </c>
      <c r="D58" s="18" t="s">
        <v>114</v>
      </c>
      <c r="E58" s="20">
        <v>5</v>
      </c>
      <c r="F58" s="18" t="s">
        <v>18</v>
      </c>
      <c r="G58" s="21">
        <v>69.400000000000006</v>
      </c>
      <c r="H58" s="16">
        <f t="shared" si="2"/>
        <v>347</v>
      </c>
      <c r="I58" s="20">
        <v>15</v>
      </c>
      <c r="J58" s="20">
        <v>20</v>
      </c>
      <c r="K58" s="20">
        <v>5</v>
      </c>
      <c r="L58" s="215">
        <v>196.05500000000001</v>
      </c>
      <c r="M58" s="167">
        <f t="shared" si="3"/>
        <v>147.04124999999999</v>
      </c>
    </row>
    <row r="59" spans="1:14">
      <c r="A59" s="65">
        <v>4</v>
      </c>
      <c r="B59" s="33" t="s">
        <v>119</v>
      </c>
      <c r="C59" s="33" t="s">
        <v>120</v>
      </c>
      <c r="D59" s="33" t="s">
        <v>114</v>
      </c>
      <c r="E59" s="35">
        <v>1</v>
      </c>
      <c r="F59" s="33" t="s">
        <v>18</v>
      </c>
      <c r="G59" s="36">
        <v>31.95</v>
      </c>
      <c r="H59" s="16">
        <f t="shared" si="2"/>
        <v>31.95</v>
      </c>
      <c r="I59" s="35">
        <v>15</v>
      </c>
      <c r="J59" s="35">
        <v>20</v>
      </c>
      <c r="K59" s="35">
        <v>5</v>
      </c>
      <c r="L59" s="216">
        <v>18.051750000000002</v>
      </c>
      <c r="M59" s="167">
        <f t="shared" si="3"/>
        <v>13.538812500000002</v>
      </c>
    </row>
    <row r="60" spans="1:14">
      <c r="A60" s="64">
        <v>5</v>
      </c>
      <c r="B60" s="18" t="s">
        <v>121</v>
      </c>
      <c r="C60" s="18" t="s">
        <v>122</v>
      </c>
      <c r="D60" s="18" t="s">
        <v>114</v>
      </c>
      <c r="E60" s="20">
        <v>3</v>
      </c>
      <c r="F60" s="18" t="s">
        <v>18</v>
      </c>
      <c r="G60" s="21">
        <v>55.1</v>
      </c>
      <c r="H60" s="16">
        <f t="shared" si="2"/>
        <v>165.3</v>
      </c>
      <c r="I60" s="20">
        <v>15</v>
      </c>
      <c r="J60" s="20">
        <v>20</v>
      </c>
      <c r="K60" s="20">
        <v>5</v>
      </c>
      <c r="L60" s="215">
        <v>93.394500000000022</v>
      </c>
      <c r="M60" s="167">
        <f t="shared" si="3"/>
        <v>70.045875000000024</v>
      </c>
    </row>
    <row r="61" spans="1:14">
      <c r="A61" s="65">
        <v>6</v>
      </c>
      <c r="B61" s="33" t="s">
        <v>123</v>
      </c>
      <c r="C61" s="33" t="s">
        <v>124</v>
      </c>
      <c r="D61" s="33" t="s">
        <v>114</v>
      </c>
      <c r="E61" s="35">
        <v>1</v>
      </c>
      <c r="F61" s="33" t="s">
        <v>18</v>
      </c>
      <c r="G61" s="36">
        <v>45.6</v>
      </c>
      <c r="H61" s="16">
        <f t="shared" si="2"/>
        <v>45.6</v>
      </c>
      <c r="I61" s="35">
        <v>15</v>
      </c>
      <c r="J61" s="35">
        <v>20</v>
      </c>
      <c r="K61" s="35">
        <v>5</v>
      </c>
      <c r="L61" s="216">
        <v>25.764000000000003</v>
      </c>
      <c r="M61" s="167">
        <f t="shared" si="3"/>
        <v>19.323</v>
      </c>
    </row>
    <row r="62" spans="1:14">
      <c r="A62" s="154">
        <v>7</v>
      </c>
      <c r="B62" s="155" t="s">
        <v>125</v>
      </c>
      <c r="C62" s="155" t="s">
        <v>126</v>
      </c>
      <c r="D62" s="155" t="s">
        <v>114</v>
      </c>
      <c r="E62" s="157">
        <v>1</v>
      </c>
      <c r="F62" s="155" t="s">
        <v>18</v>
      </c>
      <c r="G62" s="158">
        <v>60</v>
      </c>
      <c r="H62" s="159">
        <f t="shared" si="2"/>
        <v>60</v>
      </c>
      <c r="I62" s="157">
        <v>15</v>
      </c>
      <c r="J62" s="157">
        <v>20</v>
      </c>
      <c r="K62" s="157">
        <v>5</v>
      </c>
      <c r="L62" s="217">
        <v>33.900000000000006</v>
      </c>
      <c r="M62" s="207">
        <v>0</v>
      </c>
    </row>
    <row r="63" spans="1:14">
      <c r="A63" s="65">
        <v>8</v>
      </c>
      <c r="B63" s="33" t="s">
        <v>127</v>
      </c>
      <c r="C63" s="33" t="s">
        <v>128</v>
      </c>
      <c r="D63" s="33" t="s">
        <v>114</v>
      </c>
      <c r="E63" s="35">
        <v>1</v>
      </c>
      <c r="F63" s="33" t="s">
        <v>18</v>
      </c>
      <c r="G63" s="36">
        <v>60</v>
      </c>
      <c r="H63" s="16">
        <f t="shared" si="2"/>
        <v>60</v>
      </c>
      <c r="I63" s="35">
        <v>15</v>
      </c>
      <c r="J63" s="35">
        <v>20</v>
      </c>
      <c r="K63" s="35">
        <v>5</v>
      </c>
      <c r="L63" s="216">
        <v>33.900000000000006</v>
      </c>
      <c r="M63" s="167">
        <f t="shared" si="3"/>
        <v>25.425000000000004</v>
      </c>
    </row>
    <row r="64" spans="1:14">
      <c r="A64" s="64">
        <v>9</v>
      </c>
      <c r="B64" s="18" t="s">
        <v>129</v>
      </c>
      <c r="C64" s="18" t="s">
        <v>130</v>
      </c>
      <c r="D64" s="18" t="s">
        <v>114</v>
      </c>
      <c r="E64" s="20">
        <v>1</v>
      </c>
      <c r="F64" s="18" t="s">
        <v>18</v>
      </c>
      <c r="G64" s="21">
        <v>230</v>
      </c>
      <c r="H64" s="16">
        <f t="shared" si="2"/>
        <v>230</v>
      </c>
      <c r="I64" s="20">
        <v>15</v>
      </c>
      <c r="J64" s="20">
        <v>20</v>
      </c>
      <c r="K64" s="20">
        <v>5</v>
      </c>
      <c r="L64" s="215">
        <v>129.95000000000002</v>
      </c>
      <c r="M64" s="167">
        <f t="shared" si="3"/>
        <v>97.462500000000006</v>
      </c>
    </row>
    <row r="65" spans="1:13">
      <c r="A65" s="65">
        <v>10</v>
      </c>
      <c r="B65" s="33" t="s">
        <v>131</v>
      </c>
      <c r="C65" s="33" t="s">
        <v>132</v>
      </c>
      <c r="D65" s="33" t="s">
        <v>114</v>
      </c>
      <c r="E65" s="35">
        <v>1</v>
      </c>
      <c r="F65" s="33" t="s">
        <v>18</v>
      </c>
      <c r="G65" s="36">
        <v>260</v>
      </c>
      <c r="H65" s="16">
        <f t="shared" si="2"/>
        <v>260</v>
      </c>
      <c r="I65" s="35">
        <v>15</v>
      </c>
      <c r="J65" s="35">
        <v>20</v>
      </c>
      <c r="K65" s="35">
        <v>5</v>
      </c>
      <c r="L65" s="216">
        <v>146.9</v>
      </c>
      <c r="M65" s="167">
        <f t="shared" si="3"/>
        <v>110.17500000000001</v>
      </c>
    </row>
    <row r="66" spans="1:13">
      <c r="A66" s="64">
        <v>11</v>
      </c>
      <c r="B66" s="18" t="s">
        <v>133</v>
      </c>
      <c r="C66" s="18" t="s">
        <v>134</v>
      </c>
      <c r="D66" s="18" t="s">
        <v>114</v>
      </c>
      <c r="E66" s="20">
        <v>1</v>
      </c>
      <c r="F66" s="18" t="s">
        <v>18</v>
      </c>
      <c r="G66" s="21">
        <v>85.62</v>
      </c>
      <c r="H66" s="16">
        <f t="shared" si="2"/>
        <v>85.62</v>
      </c>
      <c r="I66" s="20">
        <v>15</v>
      </c>
      <c r="J66" s="20">
        <v>20</v>
      </c>
      <c r="K66" s="20">
        <v>5</v>
      </c>
      <c r="L66" s="215">
        <v>48.37530000000001</v>
      </c>
      <c r="M66" s="167">
        <f t="shared" si="3"/>
        <v>36.281475000000007</v>
      </c>
    </row>
    <row r="67" spans="1:13">
      <c r="A67" s="65">
        <v>12</v>
      </c>
      <c r="B67" s="33" t="s">
        <v>135</v>
      </c>
      <c r="C67" s="33" t="s">
        <v>136</v>
      </c>
      <c r="D67" s="33" t="s">
        <v>114</v>
      </c>
      <c r="E67" s="35">
        <v>1</v>
      </c>
      <c r="F67" s="33" t="s">
        <v>18</v>
      </c>
      <c r="G67" s="36">
        <v>92.594999999999999</v>
      </c>
      <c r="H67" s="16">
        <f t="shared" si="2"/>
        <v>92.594999999999999</v>
      </c>
      <c r="I67" s="35">
        <v>15</v>
      </c>
      <c r="J67" s="35">
        <v>20</v>
      </c>
      <c r="K67" s="35">
        <v>5</v>
      </c>
      <c r="L67" s="216">
        <v>52.316175000000001</v>
      </c>
      <c r="M67" s="167">
        <f t="shared" si="3"/>
        <v>39.237131250000004</v>
      </c>
    </row>
    <row r="68" spans="1:13">
      <c r="A68" s="64">
        <v>13</v>
      </c>
      <c r="B68" s="18" t="s">
        <v>137</v>
      </c>
      <c r="C68" s="18" t="s">
        <v>138</v>
      </c>
      <c r="D68" s="18" t="s">
        <v>114</v>
      </c>
      <c r="E68" s="20">
        <v>1</v>
      </c>
      <c r="F68" s="18" t="s">
        <v>18</v>
      </c>
      <c r="G68" s="21">
        <v>67.89</v>
      </c>
      <c r="H68" s="16">
        <f t="shared" si="2"/>
        <v>67.89</v>
      </c>
      <c r="I68" s="20">
        <v>15</v>
      </c>
      <c r="J68" s="20">
        <v>20</v>
      </c>
      <c r="K68" s="20">
        <v>5</v>
      </c>
      <c r="L68" s="215">
        <v>38.357850000000006</v>
      </c>
      <c r="M68" s="167">
        <f t="shared" si="3"/>
        <v>28.768387500000003</v>
      </c>
    </row>
    <row r="69" spans="1:13">
      <c r="A69" s="65">
        <v>14</v>
      </c>
      <c r="B69" s="33" t="s">
        <v>139</v>
      </c>
      <c r="C69" s="33" t="s">
        <v>140</v>
      </c>
      <c r="D69" s="33" t="s">
        <v>114</v>
      </c>
      <c r="E69" s="35">
        <v>1</v>
      </c>
      <c r="F69" s="33" t="s">
        <v>18</v>
      </c>
      <c r="G69" s="36">
        <v>23</v>
      </c>
      <c r="H69" s="16">
        <f t="shared" si="2"/>
        <v>23</v>
      </c>
      <c r="I69" s="35">
        <v>15</v>
      </c>
      <c r="J69" s="35">
        <v>20</v>
      </c>
      <c r="K69" s="35">
        <v>5</v>
      </c>
      <c r="L69" s="216">
        <v>12.995000000000001</v>
      </c>
      <c r="M69" s="167">
        <f t="shared" si="3"/>
        <v>9.7462499999999999</v>
      </c>
    </row>
    <row r="70" spans="1:13">
      <c r="A70" s="64">
        <v>15</v>
      </c>
      <c r="B70" s="18" t="s">
        <v>141</v>
      </c>
      <c r="C70" s="18" t="s">
        <v>142</v>
      </c>
      <c r="D70" s="18" t="s">
        <v>114</v>
      </c>
      <c r="E70" s="20">
        <v>1</v>
      </c>
      <c r="F70" s="18" t="s">
        <v>18</v>
      </c>
      <c r="G70" s="21">
        <v>55</v>
      </c>
      <c r="H70" s="16">
        <f t="shared" si="2"/>
        <v>55</v>
      </c>
      <c r="I70" s="20">
        <v>15</v>
      </c>
      <c r="J70" s="20">
        <v>20</v>
      </c>
      <c r="K70" s="20">
        <v>5</v>
      </c>
      <c r="L70" s="215">
        <v>31.075000000000003</v>
      </c>
      <c r="M70" s="167">
        <f t="shared" si="3"/>
        <v>23.306250000000002</v>
      </c>
    </row>
    <row r="71" spans="1:13">
      <c r="A71" s="154">
        <v>16</v>
      </c>
      <c r="B71" s="155" t="s">
        <v>143</v>
      </c>
      <c r="C71" s="155" t="s">
        <v>144</v>
      </c>
      <c r="D71" s="155" t="s">
        <v>114</v>
      </c>
      <c r="E71" s="157">
        <v>1</v>
      </c>
      <c r="F71" s="155" t="s">
        <v>18</v>
      </c>
      <c r="G71" s="158">
        <v>34.299999999999997</v>
      </c>
      <c r="H71" s="159">
        <f t="shared" si="2"/>
        <v>34.299999999999997</v>
      </c>
      <c r="I71" s="157">
        <v>15</v>
      </c>
      <c r="J71" s="157">
        <v>20</v>
      </c>
      <c r="K71" s="157">
        <v>5</v>
      </c>
      <c r="L71" s="217">
        <v>19.3795</v>
      </c>
      <c r="M71" s="207">
        <v>0</v>
      </c>
    </row>
    <row r="72" spans="1:13">
      <c r="A72" s="64">
        <v>17</v>
      </c>
      <c r="B72" s="18" t="s">
        <v>145</v>
      </c>
      <c r="C72" s="18" t="s">
        <v>146</v>
      </c>
      <c r="D72" s="18" t="s">
        <v>114</v>
      </c>
      <c r="E72" s="20">
        <v>1</v>
      </c>
      <c r="F72" s="18" t="s">
        <v>18</v>
      </c>
      <c r="G72" s="21">
        <v>230.4</v>
      </c>
      <c r="H72" s="16">
        <f t="shared" si="2"/>
        <v>230.4</v>
      </c>
      <c r="I72" s="20">
        <v>15</v>
      </c>
      <c r="J72" s="20">
        <v>20</v>
      </c>
      <c r="K72" s="20">
        <v>5</v>
      </c>
      <c r="L72" s="215">
        <v>130.17600000000002</v>
      </c>
      <c r="M72" s="167">
        <f t="shared" si="3"/>
        <v>97.632000000000005</v>
      </c>
    </row>
    <row r="73" spans="1:13">
      <c r="A73" s="65">
        <v>18</v>
      </c>
      <c r="B73" s="33" t="s">
        <v>147</v>
      </c>
      <c r="C73" s="33" t="s">
        <v>148</v>
      </c>
      <c r="D73" s="33" t="s">
        <v>114</v>
      </c>
      <c r="E73" s="35">
        <v>1</v>
      </c>
      <c r="F73" s="33" t="s">
        <v>18</v>
      </c>
      <c r="G73" s="36">
        <v>56.32</v>
      </c>
      <c r="H73" s="16">
        <f t="shared" si="2"/>
        <v>56.32</v>
      </c>
      <c r="I73" s="35">
        <v>15</v>
      </c>
      <c r="J73" s="35">
        <v>20</v>
      </c>
      <c r="K73" s="35">
        <v>5</v>
      </c>
      <c r="L73" s="216">
        <v>31.820800000000002</v>
      </c>
      <c r="M73" s="167">
        <f t="shared" si="3"/>
        <v>23.865600000000001</v>
      </c>
    </row>
    <row r="74" spans="1:13">
      <c r="A74" s="64">
        <v>19</v>
      </c>
      <c r="B74" s="18" t="s">
        <v>149</v>
      </c>
      <c r="C74" s="18" t="s">
        <v>150</v>
      </c>
      <c r="D74" s="18" t="s">
        <v>114</v>
      </c>
      <c r="E74" s="20">
        <v>1</v>
      </c>
      <c r="F74" s="18" t="s">
        <v>18</v>
      </c>
      <c r="G74" s="21">
        <v>145</v>
      </c>
      <c r="H74" s="16">
        <f t="shared" si="2"/>
        <v>145</v>
      </c>
      <c r="I74" s="20">
        <v>15</v>
      </c>
      <c r="J74" s="20">
        <v>20</v>
      </c>
      <c r="K74" s="20">
        <v>5</v>
      </c>
      <c r="L74" s="215">
        <v>81.925000000000011</v>
      </c>
      <c r="M74" s="167">
        <f t="shared" si="3"/>
        <v>61.443750000000009</v>
      </c>
    </row>
    <row r="75" spans="1:13">
      <c r="A75" s="65">
        <v>20</v>
      </c>
      <c r="B75" s="33" t="s">
        <v>151</v>
      </c>
      <c r="C75" s="33" t="s">
        <v>152</v>
      </c>
      <c r="D75" s="33" t="s">
        <v>114</v>
      </c>
      <c r="E75" s="35">
        <v>1</v>
      </c>
      <c r="F75" s="33" t="s">
        <v>18</v>
      </c>
      <c r="G75" s="36">
        <v>215</v>
      </c>
      <c r="H75" s="16">
        <f t="shared" si="2"/>
        <v>215</v>
      </c>
      <c r="I75" s="35">
        <v>15</v>
      </c>
      <c r="J75" s="35">
        <v>20</v>
      </c>
      <c r="K75" s="35">
        <v>5</v>
      </c>
      <c r="L75" s="216">
        <v>121.47500000000001</v>
      </c>
      <c r="M75" s="167">
        <f t="shared" si="3"/>
        <v>91.106250000000003</v>
      </c>
    </row>
    <row r="76" spans="1:13">
      <c r="A76" s="64">
        <v>21</v>
      </c>
      <c r="B76" s="18" t="s">
        <v>153</v>
      </c>
      <c r="C76" s="18" t="s">
        <v>154</v>
      </c>
      <c r="D76" s="18" t="s">
        <v>114</v>
      </c>
      <c r="E76" s="20">
        <v>1</v>
      </c>
      <c r="F76" s="18" t="s">
        <v>18</v>
      </c>
      <c r="G76" s="21">
        <v>68.400000000000006</v>
      </c>
      <c r="H76" s="16">
        <f t="shared" si="2"/>
        <v>68.400000000000006</v>
      </c>
      <c r="I76" s="20">
        <v>15</v>
      </c>
      <c r="J76" s="20">
        <v>20</v>
      </c>
      <c r="K76" s="20">
        <v>5</v>
      </c>
      <c r="L76" s="215">
        <v>38.646000000000008</v>
      </c>
      <c r="M76" s="167">
        <f t="shared" si="3"/>
        <v>28.984500000000004</v>
      </c>
    </row>
    <row r="77" spans="1:13">
      <c r="A77" s="65">
        <v>22</v>
      </c>
      <c r="B77" s="33" t="s">
        <v>155</v>
      </c>
      <c r="C77" s="33" t="s">
        <v>156</v>
      </c>
      <c r="D77" s="33" t="s">
        <v>114</v>
      </c>
      <c r="E77" s="35">
        <v>1</v>
      </c>
      <c r="F77" s="33" t="s">
        <v>18</v>
      </c>
      <c r="G77" s="36">
        <v>126</v>
      </c>
      <c r="H77" s="16">
        <f t="shared" si="2"/>
        <v>126</v>
      </c>
      <c r="I77" s="35">
        <v>15</v>
      </c>
      <c r="J77" s="35">
        <v>20</v>
      </c>
      <c r="K77" s="35">
        <v>5</v>
      </c>
      <c r="L77" s="216">
        <v>71.190000000000012</v>
      </c>
      <c r="M77" s="167">
        <f t="shared" si="3"/>
        <v>53.392500000000013</v>
      </c>
    </row>
    <row r="78" spans="1:13">
      <c r="A78" s="64">
        <v>23</v>
      </c>
      <c r="B78" s="18" t="s">
        <v>157</v>
      </c>
      <c r="C78" s="18" t="s">
        <v>158</v>
      </c>
      <c r="D78" s="18" t="s">
        <v>114</v>
      </c>
      <c r="E78" s="20">
        <v>1</v>
      </c>
      <c r="F78" s="18" t="s">
        <v>18</v>
      </c>
      <c r="G78" s="21">
        <v>5.45</v>
      </c>
      <c r="H78" s="16">
        <f t="shared" si="2"/>
        <v>5.45</v>
      </c>
      <c r="I78" s="20">
        <v>15</v>
      </c>
      <c r="J78" s="20">
        <v>20</v>
      </c>
      <c r="K78" s="20">
        <v>5</v>
      </c>
      <c r="L78" s="215">
        <v>3.0792500000000005</v>
      </c>
      <c r="M78" s="167">
        <f t="shared" si="3"/>
        <v>2.3094375000000005</v>
      </c>
    </row>
    <row r="79" spans="1:13">
      <c r="A79" s="65">
        <v>24</v>
      </c>
      <c r="B79" s="33" t="s">
        <v>159</v>
      </c>
      <c r="C79" s="33" t="s">
        <v>160</v>
      </c>
      <c r="D79" s="33" t="s">
        <v>114</v>
      </c>
      <c r="E79" s="35">
        <v>1</v>
      </c>
      <c r="F79" s="33" t="s">
        <v>18</v>
      </c>
      <c r="G79" s="36">
        <v>159.26</v>
      </c>
      <c r="H79" s="16">
        <f t="shared" si="2"/>
        <v>159.26</v>
      </c>
      <c r="I79" s="35">
        <v>15</v>
      </c>
      <c r="J79" s="35">
        <v>20</v>
      </c>
      <c r="K79" s="35">
        <v>5</v>
      </c>
      <c r="L79" s="216">
        <v>89.98190000000001</v>
      </c>
      <c r="M79" s="167">
        <f t="shared" si="3"/>
        <v>67.486425000000011</v>
      </c>
    </row>
    <row r="80" spans="1:13">
      <c r="A80" s="64">
        <v>25</v>
      </c>
      <c r="B80" s="18" t="s">
        <v>161</v>
      </c>
      <c r="C80" s="18" t="s">
        <v>162</v>
      </c>
      <c r="D80" s="18" t="s">
        <v>114</v>
      </c>
      <c r="E80" s="20">
        <v>1</v>
      </c>
      <c r="F80" s="18" t="s">
        <v>18</v>
      </c>
      <c r="G80" s="21">
        <v>170.55</v>
      </c>
      <c r="H80" s="16">
        <f t="shared" si="2"/>
        <v>170.55</v>
      </c>
      <c r="I80" s="20">
        <v>15</v>
      </c>
      <c r="J80" s="20">
        <v>20</v>
      </c>
      <c r="K80" s="20">
        <v>5</v>
      </c>
      <c r="L80" s="215">
        <v>96.36075000000001</v>
      </c>
      <c r="M80" s="167">
        <f t="shared" si="3"/>
        <v>72.270562500000011</v>
      </c>
    </row>
    <row r="81" spans="1:16">
      <c r="A81" s="65">
        <v>26</v>
      </c>
      <c r="B81" s="33" t="s">
        <v>163</v>
      </c>
      <c r="C81" s="33" t="s">
        <v>164</v>
      </c>
      <c r="D81" s="33" t="s">
        <v>114</v>
      </c>
      <c r="E81" s="35">
        <v>1</v>
      </c>
      <c r="F81" s="33" t="s">
        <v>18</v>
      </c>
      <c r="G81" s="36">
        <v>185.4</v>
      </c>
      <c r="H81" s="16">
        <f t="shared" si="2"/>
        <v>185.4</v>
      </c>
      <c r="I81" s="35">
        <v>15</v>
      </c>
      <c r="J81" s="35">
        <v>20</v>
      </c>
      <c r="K81" s="35">
        <v>5</v>
      </c>
      <c r="L81" s="216">
        <v>104.75100000000002</v>
      </c>
      <c r="M81" s="167">
        <f t="shared" si="3"/>
        <v>78.563250000000011</v>
      </c>
    </row>
    <row r="82" spans="1:16">
      <c r="A82" s="64">
        <v>27</v>
      </c>
      <c r="B82" s="18" t="s">
        <v>165</v>
      </c>
      <c r="C82" s="18" t="s">
        <v>166</v>
      </c>
      <c r="D82" s="18" t="s">
        <v>114</v>
      </c>
      <c r="E82" s="20">
        <v>1</v>
      </c>
      <c r="F82" s="18" t="s">
        <v>18</v>
      </c>
      <c r="G82" s="21">
        <v>590</v>
      </c>
      <c r="H82" s="16">
        <f t="shared" si="2"/>
        <v>590</v>
      </c>
      <c r="I82" s="20">
        <v>15</v>
      </c>
      <c r="J82" s="20">
        <v>20</v>
      </c>
      <c r="K82" s="20">
        <v>5</v>
      </c>
      <c r="L82" s="215">
        <v>333.35</v>
      </c>
      <c r="M82" s="167">
        <f t="shared" si="3"/>
        <v>250.01250000000002</v>
      </c>
    </row>
    <row r="83" spans="1:16">
      <c r="A83" s="66">
        <v>28</v>
      </c>
      <c r="B83" s="67" t="s">
        <v>167</v>
      </c>
      <c r="C83" s="67" t="s">
        <v>168</v>
      </c>
      <c r="D83" s="67" t="s">
        <v>114</v>
      </c>
      <c r="E83" s="68">
        <v>1</v>
      </c>
      <c r="F83" s="67" t="s">
        <v>18</v>
      </c>
      <c r="G83" s="41">
        <v>498</v>
      </c>
      <c r="H83" s="46">
        <f t="shared" si="2"/>
        <v>498</v>
      </c>
      <c r="I83" s="68">
        <v>15</v>
      </c>
      <c r="J83" s="68">
        <v>20</v>
      </c>
      <c r="K83" s="68">
        <v>5</v>
      </c>
      <c r="L83" s="218">
        <v>281.37</v>
      </c>
      <c r="M83" s="167">
        <f t="shared" si="3"/>
        <v>211.0275</v>
      </c>
    </row>
    <row r="84" spans="1:16">
      <c r="A84" s="47"/>
      <c r="B84" s="48"/>
      <c r="C84" s="48"/>
      <c r="D84" s="48"/>
      <c r="E84" s="50"/>
      <c r="F84" s="51" t="s">
        <v>109</v>
      </c>
      <c r="G84" s="51"/>
      <c r="H84" s="52">
        <v>7902.7549999999992</v>
      </c>
      <c r="I84" s="53"/>
      <c r="J84" s="53"/>
      <c r="K84" s="53"/>
      <c r="L84" s="175">
        <v>4465.0565749999996</v>
      </c>
      <c r="M84" s="167">
        <f>SUM(M56:M83)</f>
        <v>3308.8328062500004</v>
      </c>
    </row>
    <row r="86" spans="1:16" ht="16.5" thickBot="1">
      <c r="A86" s="69"/>
      <c r="B86" s="70" t="s">
        <v>169</v>
      </c>
      <c r="C86" s="192" t="s">
        <v>170</v>
      </c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</row>
    <row r="87" spans="1:16" ht="45">
      <c r="A87" s="71" t="s">
        <v>4</v>
      </c>
      <c r="B87" s="72" t="s">
        <v>5</v>
      </c>
      <c r="C87" s="72" t="s">
        <v>6</v>
      </c>
      <c r="D87" s="72" t="s">
        <v>7</v>
      </c>
      <c r="E87" s="72" t="s">
        <v>8</v>
      </c>
      <c r="F87" s="72" t="s">
        <v>9</v>
      </c>
      <c r="G87" s="8" t="s">
        <v>10</v>
      </c>
      <c r="H87" s="9" t="s">
        <v>11</v>
      </c>
      <c r="I87" s="72" t="s">
        <v>12</v>
      </c>
      <c r="J87" s="72" t="s">
        <v>13</v>
      </c>
      <c r="K87" s="72" t="s">
        <v>14</v>
      </c>
      <c r="L87" s="9" t="s">
        <v>15</v>
      </c>
      <c r="M87" s="166" t="s">
        <v>578</v>
      </c>
    </row>
    <row r="88" spans="1:16" ht="45">
      <c r="A88" s="73">
        <v>109</v>
      </c>
      <c r="B88" s="74" t="s">
        <v>171</v>
      </c>
      <c r="C88" s="75" t="s">
        <v>172</v>
      </c>
      <c r="D88" s="74" t="s">
        <v>114</v>
      </c>
      <c r="E88" s="76">
        <v>1</v>
      </c>
      <c r="F88" s="74" t="s">
        <v>18</v>
      </c>
      <c r="G88" s="77">
        <v>9200</v>
      </c>
      <c r="H88" s="77">
        <v>9200</v>
      </c>
      <c r="I88" s="76">
        <v>15</v>
      </c>
      <c r="J88" s="76">
        <v>20</v>
      </c>
      <c r="K88" s="76">
        <v>5</v>
      </c>
      <c r="L88" s="219">
        <v>5198.0000000000009</v>
      </c>
      <c r="M88" s="167">
        <f t="shared" ref="M88:M124" si="4">L88*75%</f>
        <v>3898.5000000000009</v>
      </c>
    </row>
    <row r="89" spans="1:16" ht="25.5">
      <c r="A89" s="32">
        <v>110</v>
      </c>
      <c r="B89" s="33" t="s">
        <v>173</v>
      </c>
      <c r="C89" s="34" t="s">
        <v>174</v>
      </c>
      <c r="D89" s="33" t="s">
        <v>114</v>
      </c>
      <c r="E89" s="35">
        <v>1</v>
      </c>
      <c r="F89" s="33" t="s">
        <v>18</v>
      </c>
      <c r="G89" s="36">
        <v>110</v>
      </c>
      <c r="H89" s="16">
        <f t="shared" ref="H89:H123" si="5">E89*G89</f>
        <v>110</v>
      </c>
      <c r="I89" s="35">
        <v>15</v>
      </c>
      <c r="J89" s="35">
        <v>20</v>
      </c>
      <c r="K89" s="35">
        <v>5</v>
      </c>
      <c r="L89" s="172">
        <v>62.150000000000006</v>
      </c>
      <c r="M89" s="167">
        <f t="shared" si="4"/>
        <v>46.612500000000004</v>
      </c>
    </row>
    <row r="90" spans="1:16">
      <c r="A90" s="17">
        <v>111</v>
      </c>
      <c r="B90" s="28" t="s">
        <v>175</v>
      </c>
      <c r="C90" s="19" t="s">
        <v>176</v>
      </c>
      <c r="D90" s="18" t="s">
        <v>114</v>
      </c>
      <c r="E90" s="20">
        <v>1</v>
      </c>
      <c r="F90" s="18" t="s">
        <v>18</v>
      </c>
      <c r="G90" s="21">
        <v>110</v>
      </c>
      <c r="H90" s="16">
        <f t="shared" si="5"/>
        <v>110</v>
      </c>
      <c r="I90" s="20">
        <v>15</v>
      </c>
      <c r="J90" s="20">
        <v>20</v>
      </c>
      <c r="K90" s="20">
        <v>5</v>
      </c>
      <c r="L90" s="169">
        <v>62.150000000000006</v>
      </c>
      <c r="M90" s="167">
        <f t="shared" si="4"/>
        <v>46.612500000000004</v>
      </c>
    </row>
    <row r="91" spans="1:16">
      <c r="A91" s="32">
        <v>112</v>
      </c>
      <c r="B91" s="33" t="s">
        <v>177</v>
      </c>
      <c r="C91" s="34" t="s">
        <v>178</v>
      </c>
      <c r="D91" s="33" t="s">
        <v>114</v>
      </c>
      <c r="E91" s="35">
        <v>1</v>
      </c>
      <c r="F91" s="33" t="s">
        <v>18</v>
      </c>
      <c r="G91" s="36">
        <v>110</v>
      </c>
      <c r="H91" s="16">
        <f t="shared" si="5"/>
        <v>110</v>
      </c>
      <c r="I91" s="35">
        <v>15</v>
      </c>
      <c r="J91" s="35">
        <v>20</v>
      </c>
      <c r="K91" s="35">
        <v>5</v>
      </c>
      <c r="L91" s="172">
        <v>62.150000000000006</v>
      </c>
      <c r="M91" s="167">
        <f t="shared" si="4"/>
        <v>46.612500000000004</v>
      </c>
    </row>
    <row r="92" spans="1:16" ht="25.5">
      <c r="A92" s="17">
        <v>113</v>
      </c>
      <c r="B92" s="28" t="s">
        <v>179</v>
      </c>
      <c r="C92" s="19" t="s">
        <v>180</v>
      </c>
      <c r="D92" s="18" t="s">
        <v>114</v>
      </c>
      <c r="E92" s="20">
        <v>1</v>
      </c>
      <c r="F92" s="18" t="s">
        <v>18</v>
      </c>
      <c r="G92" s="21">
        <v>110</v>
      </c>
      <c r="H92" s="16">
        <f t="shared" si="5"/>
        <v>110</v>
      </c>
      <c r="I92" s="20">
        <v>15</v>
      </c>
      <c r="J92" s="20">
        <v>20</v>
      </c>
      <c r="K92" s="20">
        <v>5</v>
      </c>
      <c r="L92" s="169">
        <v>62.150000000000006</v>
      </c>
      <c r="M92" s="167">
        <f t="shared" si="4"/>
        <v>46.612500000000004</v>
      </c>
    </row>
    <row r="93" spans="1:16">
      <c r="A93" s="32">
        <v>114</v>
      </c>
      <c r="B93" s="33" t="s">
        <v>181</v>
      </c>
      <c r="C93" s="34" t="s">
        <v>182</v>
      </c>
      <c r="D93" s="33" t="s">
        <v>114</v>
      </c>
      <c r="E93" s="35">
        <v>1</v>
      </c>
      <c r="F93" s="33" t="s">
        <v>18</v>
      </c>
      <c r="G93" s="36">
        <v>340</v>
      </c>
      <c r="H93" s="16">
        <f t="shared" si="5"/>
        <v>340</v>
      </c>
      <c r="I93" s="35">
        <v>15</v>
      </c>
      <c r="J93" s="35">
        <v>20</v>
      </c>
      <c r="K93" s="35">
        <v>5</v>
      </c>
      <c r="L93" s="172">
        <v>192.10000000000002</v>
      </c>
      <c r="M93" s="167">
        <f t="shared" si="4"/>
        <v>144.07500000000002</v>
      </c>
    </row>
    <row r="94" spans="1:16">
      <c r="A94" s="17">
        <v>115</v>
      </c>
      <c r="B94" s="28" t="s">
        <v>183</v>
      </c>
      <c r="C94" s="19" t="s">
        <v>184</v>
      </c>
      <c r="D94" s="18" t="s">
        <v>114</v>
      </c>
      <c r="E94" s="20">
        <v>1</v>
      </c>
      <c r="F94" s="18" t="s">
        <v>18</v>
      </c>
      <c r="G94" s="21">
        <v>340</v>
      </c>
      <c r="H94" s="16">
        <f t="shared" si="5"/>
        <v>340</v>
      </c>
      <c r="I94" s="20">
        <v>15</v>
      </c>
      <c r="J94" s="20">
        <v>20</v>
      </c>
      <c r="K94" s="20">
        <v>5</v>
      </c>
      <c r="L94" s="169">
        <v>192.10000000000002</v>
      </c>
      <c r="M94" s="167">
        <f t="shared" si="4"/>
        <v>144.07500000000002</v>
      </c>
    </row>
    <row r="95" spans="1:16">
      <c r="A95" s="32">
        <v>116</v>
      </c>
      <c r="B95" s="33" t="s">
        <v>185</v>
      </c>
      <c r="C95" s="34" t="s">
        <v>186</v>
      </c>
      <c r="D95" s="33" t="s">
        <v>114</v>
      </c>
      <c r="E95" s="35">
        <v>1</v>
      </c>
      <c r="F95" s="33" t="s">
        <v>18</v>
      </c>
      <c r="G95" s="36">
        <v>280</v>
      </c>
      <c r="H95" s="16">
        <f t="shared" si="5"/>
        <v>280</v>
      </c>
      <c r="I95" s="35">
        <v>15</v>
      </c>
      <c r="J95" s="35">
        <v>20</v>
      </c>
      <c r="K95" s="35">
        <v>5</v>
      </c>
      <c r="L95" s="172">
        <v>158.20000000000002</v>
      </c>
      <c r="M95" s="167">
        <f t="shared" si="4"/>
        <v>118.65</v>
      </c>
    </row>
    <row r="96" spans="1:16">
      <c r="A96" s="17">
        <v>117</v>
      </c>
      <c r="B96" s="28" t="s">
        <v>187</v>
      </c>
      <c r="C96" s="19" t="s">
        <v>188</v>
      </c>
      <c r="D96" s="18" t="s">
        <v>114</v>
      </c>
      <c r="E96" s="20">
        <v>1</v>
      </c>
      <c r="F96" s="18" t="s">
        <v>18</v>
      </c>
      <c r="G96" s="21">
        <v>180</v>
      </c>
      <c r="H96" s="16">
        <f t="shared" si="5"/>
        <v>180</v>
      </c>
      <c r="I96" s="20">
        <v>15</v>
      </c>
      <c r="J96" s="20">
        <v>20</v>
      </c>
      <c r="K96" s="20">
        <v>5</v>
      </c>
      <c r="L96" s="169">
        <v>101.70000000000002</v>
      </c>
      <c r="M96" s="167">
        <f t="shared" si="4"/>
        <v>76.275000000000006</v>
      </c>
    </row>
    <row r="97" spans="1:13">
      <c r="A97" s="32">
        <v>118</v>
      </c>
      <c r="B97" s="33" t="s">
        <v>189</v>
      </c>
      <c r="C97" s="34" t="s">
        <v>190</v>
      </c>
      <c r="D97" s="33" t="s">
        <v>114</v>
      </c>
      <c r="E97" s="35">
        <v>2</v>
      </c>
      <c r="F97" s="33" t="s">
        <v>18</v>
      </c>
      <c r="G97" s="36">
        <v>12.8</v>
      </c>
      <c r="H97" s="16">
        <f t="shared" si="5"/>
        <v>25.6</v>
      </c>
      <c r="I97" s="35">
        <v>15</v>
      </c>
      <c r="J97" s="35">
        <v>20</v>
      </c>
      <c r="K97" s="35">
        <v>5</v>
      </c>
      <c r="L97" s="172">
        <v>14.464000000000002</v>
      </c>
      <c r="M97" s="167">
        <f t="shared" si="4"/>
        <v>10.848000000000003</v>
      </c>
    </row>
    <row r="98" spans="1:13">
      <c r="A98" s="17">
        <v>119</v>
      </c>
      <c r="B98" s="28" t="s">
        <v>191</v>
      </c>
      <c r="C98" s="19" t="s">
        <v>192</v>
      </c>
      <c r="D98" s="18" t="s">
        <v>114</v>
      </c>
      <c r="E98" s="20">
        <v>1</v>
      </c>
      <c r="F98" s="18" t="s">
        <v>18</v>
      </c>
      <c r="G98" s="21">
        <v>28</v>
      </c>
      <c r="H98" s="16">
        <f t="shared" si="5"/>
        <v>28</v>
      </c>
      <c r="I98" s="20">
        <v>15</v>
      </c>
      <c r="J98" s="20">
        <v>20</v>
      </c>
      <c r="K98" s="20">
        <v>5</v>
      </c>
      <c r="L98" s="169">
        <v>15.820000000000002</v>
      </c>
      <c r="M98" s="167">
        <f t="shared" si="4"/>
        <v>11.865000000000002</v>
      </c>
    </row>
    <row r="99" spans="1:13">
      <c r="A99" s="32">
        <v>120</v>
      </c>
      <c r="B99" s="33" t="s">
        <v>193</v>
      </c>
      <c r="C99" s="34" t="s">
        <v>194</v>
      </c>
      <c r="D99" s="33" t="s">
        <v>114</v>
      </c>
      <c r="E99" s="35">
        <v>5</v>
      </c>
      <c r="F99" s="33" t="s">
        <v>18</v>
      </c>
      <c r="G99" s="36">
        <v>33.6</v>
      </c>
      <c r="H99" s="16">
        <f t="shared" si="5"/>
        <v>168</v>
      </c>
      <c r="I99" s="35">
        <v>15</v>
      </c>
      <c r="J99" s="35">
        <v>20</v>
      </c>
      <c r="K99" s="35">
        <v>5</v>
      </c>
      <c r="L99" s="172">
        <v>94.920000000000016</v>
      </c>
      <c r="M99" s="167">
        <f t="shared" si="4"/>
        <v>71.190000000000012</v>
      </c>
    </row>
    <row r="100" spans="1:13">
      <c r="A100" s="17">
        <v>121</v>
      </c>
      <c r="B100" s="33" t="s">
        <v>195</v>
      </c>
      <c r="C100" s="19" t="s">
        <v>196</v>
      </c>
      <c r="D100" s="18" t="s">
        <v>114</v>
      </c>
      <c r="E100" s="20">
        <v>1</v>
      </c>
      <c r="F100" s="18" t="s">
        <v>18</v>
      </c>
      <c r="G100" s="21">
        <v>12</v>
      </c>
      <c r="H100" s="16">
        <f t="shared" si="5"/>
        <v>12</v>
      </c>
      <c r="I100" s="20">
        <v>15</v>
      </c>
      <c r="J100" s="20">
        <v>20</v>
      </c>
      <c r="K100" s="20">
        <v>5</v>
      </c>
      <c r="L100" s="169">
        <v>6.7800000000000011</v>
      </c>
      <c r="M100" s="167">
        <f t="shared" si="4"/>
        <v>5.0850000000000009</v>
      </c>
    </row>
    <row r="101" spans="1:13" ht="25.5">
      <c r="A101" s="32">
        <v>122</v>
      </c>
      <c r="B101" s="33" t="s">
        <v>197</v>
      </c>
      <c r="C101" s="34" t="s">
        <v>198</v>
      </c>
      <c r="D101" s="33" t="s">
        <v>114</v>
      </c>
      <c r="E101" s="35">
        <v>1</v>
      </c>
      <c r="F101" s="33" t="s">
        <v>18</v>
      </c>
      <c r="G101" s="36">
        <v>110</v>
      </c>
      <c r="H101" s="16">
        <f t="shared" si="5"/>
        <v>110</v>
      </c>
      <c r="I101" s="35">
        <v>15</v>
      </c>
      <c r="J101" s="35">
        <v>20</v>
      </c>
      <c r="K101" s="35">
        <v>5</v>
      </c>
      <c r="L101" s="172">
        <v>62.150000000000006</v>
      </c>
      <c r="M101" s="167">
        <f t="shared" si="4"/>
        <v>46.612500000000004</v>
      </c>
    </row>
    <row r="102" spans="1:13">
      <c r="A102" s="17">
        <v>123</v>
      </c>
      <c r="B102" s="28" t="s">
        <v>199</v>
      </c>
      <c r="C102" s="19" t="s">
        <v>200</v>
      </c>
      <c r="D102" s="18" t="s">
        <v>114</v>
      </c>
      <c r="E102" s="20">
        <v>1</v>
      </c>
      <c r="F102" s="18" t="s">
        <v>18</v>
      </c>
      <c r="G102" s="21">
        <v>280</v>
      </c>
      <c r="H102" s="16">
        <f t="shared" si="5"/>
        <v>280</v>
      </c>
      <c r="I102" s="20">
        <v>15</v>
      </c>
      <c r="J102" s="20">
        <v>20</v>
      </c>
      <c r="K102" s="20">
        <v>5</v>
      </c>
      <c r="L102" s="169">
        <v>158.20000000000002</v>
      </c>
      <c r="M102" s="167">
        <f t="shared" si="4"/>
        <v>118.65</v>
      </c>
    </row>
    <row r="103" spans="1:13">
      <c r="A103" s="32">
        <v>124</v>
      </c>
      <c r="B103" s="33" t="s">
        <v>201</v>
      </c>
      <c r="C103" s="34" t="s">
        <v>202</v>
      </c>
      <c r="D103" s="33" t="s">
        <v>114</v>
      </c>
      <c r="E103" s="35">
        <v>1</v>
      </c>
      <c r="F103" s="33" t="s">
        <v>18</v>
      </c>
      <c r="G103" s="36">
        <v>280</v>
      </c>
      <c r="H103" s="16">
        <f t="shared" si="5"/>
        <v>280</v>
      </c>
      <c r="I103" s="35">
        <v>15</v>
      </c>
      <c r="J103" s="35">
        <v>20</v>
      </c>
      <c r="K103" s="35">
        <v>5</v>
      </c>
      <c r="L103" s="172">
        <v>158.20000000000002</v>
      </c>
      <c r="M103" s="167">
        <f t="shared" si="4"/>
        <v>118.65</v>
      </c>
    </row>
    <row r="104" spans="1:13">
      <c r="A104" s="17">
        <v>125</v>
      </c>
      <c r="B104" s="28" t="s">
        <v>203</v>
      </c>
      <c r="C104" s="19" t="s">
        <v>204</v>
      </c>
      <c r="D104" s="18" t="s">
        <v>114</v>
      </c>
      <c r="E104" s="20">
        <v>1</v>
      </c>
      <c r="F104" s="18" t="s">
        <v>18</v>
      </c>
      <c r="G104" s="21">
        <v>110</v>
      </c>
      <c r="H104" s="16">
        <f t="shared" si="5"/>
        <v>110</v>
      </c>
      <c r="I104" s="20">
        <v>15</v>
      </c>
      <c r="J104" s="20">
        <v>20</v>
      </c>
      <c r="K104" s="20">
        <v>5</v>
      </c>
      <c r="L104" s="169">
        <v>62.150000000000006</v>
      </c>
      <c r="M104" s="167">
        <f t="shared" si="4"/>
        <v>46.612500000000004</v>
      </c>
    </row>
    <row r="105" spans="1:13">
      <c r="A105" s="32">
        <v>126</v>
      </c>
      <c r="B105" s="33" t="s">
        <v>205</v>
      </c>
      <c r="C105" s="34" t="s">
        <v>206</v>
      </c>
      <c r="D105" s="33" t="s">
        <v>114</v>
      </c>
      <c r="E105" s="35">
        <v>1</v>
      </c>
      <c r="F105" s="33" t="s">
        <v>18</v>
      </c>
      <c r="G105" s="36">
        <v>280</v>
      </c>
      <c r="H105" s="16">
        <f t="shared" si="5"/>
        <v>280</v>
      </c>
      <c r="I105" s="35">
        <v>15</v>
      </c>
      <c r="J105" s="35">
        <v>20</v>
      </c>
      <c r="K105" s="35">
        <v>5</v>
      </c>
      <c r="L105" s="172">
        <v>158.20000000000002</v>
      </c>
      <c r="M105" s="167">
        <f t="shared" si="4"/>
        <v>118.65</v>
      </c>
    </row>
    <row r="106" spans="1:13">
      <c r="A106" s="17">
        <v>127</v>
      </c>
      <c r="B106" s="28" t="s">
        <v>207</v>
      </c>
      <c r="C106" s="19" t="s">
        <v>208</v>
      </c>
      <c r="D106" s="18" t="s">
        <v>114</v>
      </c>
      <c r="E106" s="20">
        <v>1</v>
      </c>
      <c r="F106" s="18" t="s">
        <v>18</v>
      </c>
      <c r="G106" s="21">
        <v>110</v>
      </c>
      <c r="H106" s="16">
        <f t="shared" si="5"/>
        <v>110</v>
      </c>
      <c r="I106" s="20">
        <v>15</v>
      </c>
      <c r="J106" s="20">
        <v>20</v>
      </c>
      <c r="K106" s="20">
        <v>5</v>
      </c>
      <c r="L106" s="169">
        <v>62.150000000000006</v>
      </c>
      <c r="M106" s="167">
        <f t="shared" si="4"/>
        <v>46.612500000000004</v>
      </c>
    </row>
    <row r="107" spans="1:13">
      <c r="A107" s="32">
        <v>128</v>
      </c>
      <c r="B107" s="33" t="s">
        <v>209</v>
      </c>
      <c r="C107" s="34" t="s">
        <v>210</v>
      </c>
      <c r="D107" s="33" t="s">
        <v>114</v>
      </c>
      <c r="E107" s="35">
        <v>1</v>
      </c>
      <c r="F107" s="33" t="s">
        <v>18</v>
      </c>
      <c r="G107" s="36">
        <v>6.5</v>
      </c>
      <c r="H107" s="16">
        <f t="shared" si="5"/>
        <v>6.5</v>
      </c>
      <c r="I107" s="35">
        <v>15</v>
      </c>
      <c r="J107" s="35">
        <v>20</v>
      </c>
      <c r="K107" s="35">
        <v>5</v>
      </c>
      <c r="L107" s="172">
        <v>3.6725000000000003</v>
      </c>
      <c r="M107" s="167">
        <f t="shared" si="4"/>
        <v>2.7543750000000005</v>
      </c>
    </row>
    <row r="108" spans="1:13">
      <c r="A108" s="17">
        <v>129</v>
      </c>
      <c r="B108" s="28" t="s">
        <v>211</v>
      </c>
      <c r="C108" s="19" t="s">
        <v>212</v>
      </c>
      <c r="D108" s="18" t="s">
        <v>114</v>
      </c>
      <c r="E108" s="20">
        <v>1</v>
      </c>
      <c r="F108" s="18" t="s">
        <v>18</v>
      </c>
      <c r="G108" s="21">
        <v>9.4499999999999993</v>
      </c>
      <c r="H108" s="16">
        <f t="shared" si="5"/>
        <v>9.4499999999999993</v>
      </c>
      <c r="I108" s="20">
        <v>15</v>
      </c>
      <c r="J108" s="20">
        <v>20</v>
      </c>
      <c r="K108" s="20">
        <v>5</v>
      </c>
      <c r="L108" s="169">
        <v>5.3392499999999998</v>
      </c>
      <c r="M108" s="167">
        <f t="shared" si="4"/>
        <v>4.0044374999999999</v>
      </c>
    </row>
    <row r="109" spans="1:13">
      <c r="A109" s="32">
        <v>130</v>
      </c>
      <c r="B109" s="33" t="s">
        <v>213</v>
      </c>
      <c r="C109" s="34" t="s">
        <v>214</v>
      </c>
      <c r="D109" s="33" t="s">
        <v>114</v>
      </c>
      <c r="E109" s="35">
        <v>1</v>
      </c>
      <c r="F109" s="33" t="s">
        <v>18</v>
      </c>
      <c r="G109" s="36">
        <v>104.28</v>
      </c>
      <c r="H109" s="16">
        <f t="shared" si="5"/>
        <v>104.28</v>
      </c>
      <c r="I109" s="35">
        <v>15</v>
      </c>
      <c r="J109" s="35">
        <v>20</v>
      </c>
      <c r="K109" s="35">
        <v>5</v>
      </c>
      <c r="L109" s="172">
        <v>58.918200000000006</v>
      </c>
      <c r="M109" s="167">
        <f t="shared" si="4"/>
        <v>44.188650000000003</v>
      </c>
    </row>
    <row r="110" spans="1:13">
      <c r="A110" s="17">
        <v>131</v>
      </c>
      <c r="B110" s="28" t="s">
        <v>215</v>
      </c>
      <c r="C110" s="19" t="s">
        <v>216</v>
      </c>
      <c r="D110" s="18" t="s">
        <v>114</v>
      </c>
      <c r="E110" s="20">
        <v>1</v>
      </c>
      <c r="F110" s="18" t="s">
        <v>18</v>
      </c>
      <c r="G110" s="21">
        <v>78.48</v>
      </c>
      <c r="H110" s="16">
        <f t="shared" si="5"/>
        <v>78.48</v>
      </c>
      <c r="I110" s="20">
        <v>15</v>
      </c>
      <c r="J110" s="20">
        <v>20</v>
      </c>
      <c r="K110" s="20">
        <v>5</v>
      </c>
      <c r="L110" s="169">
        <v>44.341200000000008</v>
      </c>
      <c r="M110" s="167">
        <f t="shared" si="4"/>
        <v>33.255900000000004</v>
      </c>
    </row>
    <row r="111" spans="1:13">
      <c r="A111" s="32">
        <v>132</v>
      </c>
      <c r="B111" s="33" t="s">
        <v>217</v>
      </c>
      <c r="C111" s="34" t="s">
        <v>218</v>
      </c>
      <c r="D111" s="33" t="s">
        <v>114</v>
      </c>
      <c r="E111" s="35">
        <v>1</v>
      </c>
      <c r="F111" s="33" t="s">
        <v>18</v>
      </c>
      <c r="G111" s="36">
        <v>115.4</v>
      </c>
      <c r="H111" s="78">
        <f t="shared" si="5"/>
        <v>115.4</v>
      </c>
      <c r="I111" s="35">
        <v>15</v>
      </c>
      <c r="J111" s="35">
        <v>20</v>
      </c>
      <c r="K111" s="35">
        <v>5</v>
      </c>
      <c r="L111" s="172">
        <v>65.201000000000008</v>
      </c>
      <c r="M111" s="167">
        <f t="shared" si="4"/>
        <v>48.900750000000002</v>
      </c>
    </row>
    <row r="112" spans="1:13">
      <c r="A112" s="17">
        <v>133</v>
      </c>
      <c r="B112" s="28" t="s">
        <v>219</v>
      </c>
      <c r="C112" s="19" t="s">
        <v>220</v>
      </c>
      <c r="D112" s="18" t="s">
        <v>114</v>
      </c>
      <c r="E112" s="20">
        <v>1</v>
      </c>
      <c r="F112" s="18" t="s">
        <v>18</v>
      </c>
      <c r="G112" s="21">
        <v>98.45</v>
      </c>
      <c r="H112" s="16">
        <f t="shared" si="5"/>
        <v>98.45</v>
      </c>
      <c r="I112" s="20">
        <v>15</v>
      </c>
      <c r="J112" s="20">
        <v>20</v>
      </c>
      <c r="K112" s="20">
        <v>5</v>
      </c>
      <c r="L112" s="169">
        <v>55.624250000000011</v>
      </c>
      <c r="M112" s="167">
        <f t="shared" si="4"/>
        <v>41.718187500000006</v>
      </c>
    </row>
    <row r="113" spans="1:16">
      <c r="A113" s="32">
        <v>134</v>
      </c>
      <c r="B113" s="33" t="s">
        <v>221</v>
      </c>
      <c r="C113" s="34" t="s">
        <v>222</v>
      </c>
      <c r="D113" s="33" t="s">
        <v>114</v>
      </c>
      <c r="E113" s="35">
        <v>1</v>
      </c>
      <c r="F113" s="33" t="s">
        <v>18</v>
      </c>
      <c r="G113" s="36">
        <v>45.8</v>
      </c>
      <c r="H113" s="78">
        <f t="shared" si="5"/>
        <v>45.8</v>
      </c>
      <c r="I113" s="35">
        <v>15</v>
      </c>
      <c r="J113" s="35">
        <v>20</v>
      </c>
      <c r="K113" s="35">
        <v>5</v>
      </c>
      <c r="L113" s="172">
        <v>25.877000000000002</v>
      </c>
      <c r="M113" s="167">
        <f t="shared" si="4"/>
        <v>19.40775</v>
      </c>
    </row>
    <row r="114" spans="1:16">
      <c r="A114" s="17">
        <v>135</v>
      </c>
      <c r="B114" s="28" t="s">
        <v>223</v>
      </c>
      <c r="C114" s="19" t="s">
        <v>224</v>
      </c>
      <c r="D114" s="18" t="s">
        <v>114</v>
      </c>
      <c r="E114" s="20">
        <v>1</v>
      </c>
      <c r="F114" s="18" t="s">
        <v>18</v>
      </c>
      <c r="G114" s="21">
        <v>3.1680000000000001</v>
      </c>
      <c r="H114" s="16">
        <f t="shared" si="5"/>
        <v>3.1680000000000001</v>
      </c>
      <c r="I114" s="20">
        <v>15</v>
      </c>
      <c r="J114" s="20">
        <v>20</v>
      </c>
      <c r="K114" s="20">
        <v>5</v>
      </c>
      <c r="L114" s="169">
        <v>1.7899200000000002</v>
      </c>
      <c r="M114" s="167">
        <f t="shared" si="4"/>
        <v>1.3424400000000001</v>
      </c>
    </row>
    <row r="115" spans="1:16">
      <c r="A115" s="32">
        <v>136</v>
      </c>
      <c r="B115" s="33" t="s">
        <v>225</v>
      </c>
      <c r="C115" s="34" t="s">
        <v>226</v>
      </c>
      <c r="D115" s="33" t="s">
        <v>114</v>
      </c>
      <c r="E115" s="35">
        <v>1</v>
      </c>
      <c r="F115" s="33" t="s">
        <v>18</v>
      </c>
      <c r="G115" s="36">
        <v>1.8</v>
      </c>
      <c r="H115" s="78">
        <f t="shared" si="5"/>
        <v>1.8</v>
      </c>
      <c r="I115" s="35">
        <v>15</v>
      </c>
      <c r="J115" s="35">
        <v>20</v>
      </c>
      <c r="K115" s="35">
        <v>5</v>
      </c>
      <c r="L115" s="172">
        <v>1.0170000000000001</v>
      </c>
      <c r="M115" s="167">
        <f t="shared" si="4"/>
        <v>0.76275000000000004</v>
      </c>
    </row>
    <row r="116" spans="1:16">
      <c r="A116" s="17">
        <v>137</v>
      </c>
      <c r="B116" s="28" t="s">
        <v>227</v>
      </c>
      <c r="C116" s="19" t="s">
        <v>228</v>
      </c>
      <c r="D116" s="18" t="s">
        <v>114</v>
      </c>
      <c r="E116" s="20">
        <v>1</v>
      </c>
      <c r="F116" s="18" t="s">
        <v>18</v>
      </c>
      <c r="G116" s="21">
        <v>144</v>
      </c>
      <c r="H116" s="16">
        <f t="shared" si="5"/>
        <v>144</v>
      </c>
      <c r="I116" s="20">
        <v>15</v>
      </c>
      <c r="J116" s="20">
        <v>20</v>
      </c>
      <c r="K116" s="20">
        <v>5</v>
      </c>
      <c r="L116" s="169">
        <v>81.360000000000014</v>
      </c>
      <c r="M116" s="167">
        <f t="shared" si="4"/>
        <v>61.02000000000001</v>
      </c>
    </row>
    <row r="117" spans="1:16">
      <c r="A117" s="32">
        <v>138</v>
      </c>
      <c r="B117" s="33" t="s">
        <v>229</v>
      </c>
      <c r="C117" s="34" t="s">
        <v>230</v>
      </c>
      <c r="D117" s="33" t="s">
        <v>114</v>
      </c>
      <c r="E117" s="35">
        <v>1</v>
      </c>
      <c r="F117" s="33" t="s">
        <v>18</v>
      </c>
      <c r="G117" s="36">
        <v>110</v>
      </c>
      <c r="H117" s="78">
        <f t="shared" si="5"/>
        <v>110</v>
      </c>
      <c r="I117" s="35">
        <v>15</v>
      </c>
      <c r="J117" s="35">
        <v>20</v>
      </c>
      <c r="K117" s="35">
        <v>5</v>
      </c>
      <c r="L117" s="172">
        <v>62.150000000000006</v>
      </c>
      <c r="M117" s="167">
        <f t="shared" si="4"/>
        <v>46.612500000000004</v>
      </c>
    </row>
    <row r="118" spans="1:16">
      <c r="A118" s="17">
        <v>139</v>
      </c>
      <c r="B118" s="28" t="s">
        <v>231</v>
      </c>
      <c r="C118" s="19" t="s">
        <v>232</v>
      </c>
      <c r="D118" s="18" t="s">
        <v>114</v>
      </c>
      <c r="E118" s="20">
        <v>1</v>
      </c>
      <c r="F118" s="18" t="s">
        <v>18</v>
      </c>
      <c r="G118" s="21">
        <v>16.399999999999999</v>
      </c>
      <c r="H118" s="16">
        <f t="shared" si="5"/>
        <v>16.399999999999999</v>
      </c>
      <c r="I118" s="20">
        <v>15</v>
      </c>
      <c r="J118" s="20">
        <v>20</v>
      </c>
      <c r="K118" s="20">
        <v>5</v>
      </c>
      <c r="L118" s="169">
        <v>9.266</v>
      </c>
      <c r="M118" s="167">
        <f t="shared" si="4"/>
        <v>6.9495000000000005</v>
      </c>
    </row>
    <row r="119" spans="1:16">
      <c r="A119" s="32">
        <v>140</v>
      </c>
      <c r="B119" s="33" t="s">
        <v>233</v>
      </c>
      <c r="C119" s="34" t="s">
        <v>234</v>
      </c>
      <c r="D119" s="33" t="s">
        <v>114</v>
      </c>
      <c r="E119" s="35">
        <v>1</v>
      </c>
      <c r="F119" s="33" t="s">
        <v>18</v>
      </c>
      <c r="G119" s="36">
        <v>60</v>
      </c>
      <c r="H119" s="78">
        <f t="shared" si="5"/>
        <v>60</v>
      </c>
      <c r="I119" s="35">
        <v>15</v>
      </c>
      <c r="J119" s="35">
        <v>20</v>
      </c>
      <c r="K119" s="35">
        <v>5</v>
      </c>
      <c r="L119" s="172">
        <v>33.900000000000006</v>
      </c>
      <c r="M119" s="167">
        <f t="shared" si="4"/>
        <v>25.425000000000004</v>
      </c>
    </row>
    <row r="120" spans="1:16">
      <c r="A120" s="17">
        <v>141</v>
      </c>
      <c r="B120" s="28" t="s">
        <v>235</v>
      </c>
      <c r="C120" s="19" t="s">
        <v>236</v>
      </c>
      <c r="D120" s="18" t="s">
        <v>114</v>
      </c>
      <c r="E120" s="20">
        <v>1</v>
      </c>
      <c r="F120" s="18" t="s">
        <v>18</v>
      </c>
      <c r="G120" s="21">
        <v>185</v>
      </c>
      <c r="H120" s="16">
        <f t="shared" si="5"/>
        <v>185</v>
      </c>
      <c r="I120" s="20">
        <v>15</v>
      </c>
      <c r="J120" s="20">
        <v>20</v>
      </c>
      <c r="K120" s="20">
        <v>5</v>
      </c>
      <c r="L120" s="169">
        <v>104.52500000000001</v>
      </c>
      <c r="M120" s="167">
        <f t="shared" si="4"/>
        <v>78.393750000000011</v>
      </c>
    </row>
    <row r="121" spans="1:16">
      <c r="A121" s="32">
        <v>142</v>
      </c>
      <c r="B121" s="33" t="s">
        <v>237</v>
      </c>
      <c r="C121" s="34" t="s">
        <v>238</v>
      </c>
      <c r="D121" s="33" t="s">
        <v>114</v>
      </c>
      <c r="E121" s="35">
        <v>1</v>
      </c>
      <c r="F121" s="33" t="s">
        <v>18</v>
      </c>
      <c r="G121" s="36">
        <v>152</v>
      </c>
      <c r="H121" s="78">
        <f t="shared" si="5"/>
        <v>152</v>
      </c>
      <c r="I121" s="35">
        <v>15</v>
      </c>
      <c r="J121" s="35">
        <v>20</v>
      </c>
      <c r="K121" s="35">
        <v>5</v>
      </c>
      <c r="L121" s="172">
        <v>85.88000000000001</v>
      </c>
      <c r="M121" s="167">
        <f t="shared" si="4"/>
        <v>64.410000000000011</v>
      </c>
    </row>
    <row r="122" spans="1:16">
      <c r="A122" s="17">
        <v>143</v>
      </c>
      <c r="B122" s="28" t="s">
        <v>239</v>
      </c>
      <c r="C122" s="19" t="s">
        <v>240</v>
      </c>
      <c r="D122" s="18" t="s">
        <v>114</v>
      </c>
      <c r="E122" s="20">
        <v>1</v>
      </c>
      <c r="F122" s="18" t="s">
        <v>18</v>
      </c>
      <c r="G122" s="21">
        <v>95.6</v>
      </c>
      <c r="H122" s="16">
        <f t="shared" si="5"/>
        <v>95.6</v>
      </c>
      <c r="I122" s="20">
        <v>15</v>
      </c>
      <c r="J122" s="20">
        <v>20</v>
      </c>
      <c r="K122" s="20">
        <v>5</v>
      </c>
      <c r="L122" s="169">
        <v>54.014000000000003</v>
      </c>
      <c r="M122" s="167">
        <f t="shared" si="4"/>
        <v>40.5105</v>
      </c>
    </row>
    <row r="123" spans="1:16">
      <c r="A123" s="79">
        <v>144</v>
      </c>
      <c r="B123" s="67" t="s">
        <v>241</v>
      </c>
      <c r="C123" s="80" t="s">
        <v>242</v>
      </c>
      <c r="D123" s="67" t="s">
        <v>114</v>
      </c>
      <c r="E123" s="68">
        <v>1</v>
      </c>
      <c r="F123" s="67" t="s">
        <v>18</v>
      </c>
      <c r="G123" s="81">
        <v>152</v>
      </c>
      <c r="H123" s="82">
        <f t="shared" si="5"/>
        <v>152</v>
      </c>
      <c r="I123" s="68">
        <v>15</v>
      </c>
      <c r="J123" s="68">
        <v>20</v>
      </c>
      <c r="K123" s="68">
        <v>5</v>
      </c>
      <c r="L123" s="213">
        <v>85.88000000000001</v>
      </c>
      <c r="M123" s="167">
        <f t="shared" si="4"/>
        <v>64.410000000000011</v>
      </c>
    </row>
    <row r="124" spans="1:16">
      <c r="A124" s="83"/>
      <c r="B124" s="84"/>
      <c r="C124" s="84"/>
      <c r="D124" s="84"/>
      <c r="E124" s="50"/>
      <c r="F124" s="51" t="s">
        <v>109</v>
      </c>
      <c r="G124" s="51"/>
      <c r="H124" s="85">
        <v>13561.928</v>
      </c>
      <c r="I124" s="86"/>
      <c r="J124" s="86"/>
      <c r="K124" s="86"/>
      <c r="L124" s="220">
        <v>7662.489319999996</v>
      </c>
      <c r="M124" s="167">
        <f t="shared" si="4"/>
        <v>5746.8669899999968</v>
      </c>
    </row>
    <row r="126" spans="1:16" ht="16.5" thickBot="1">
      <c r="B126" s="87" t="s">
        <v>243</v>
      </c>
      <c r="C126" s="179" t="s">
        <v>244</v>
      </c>
      <c r="D126" s="179"/>
      <c r="E126" s="179"/>
      <c r="F126" s="179"/>
      <c r="G126" s="88"/>
      <c r="N126" s="89"/>
      <c r="O126" s="89"/>
      <c r="P126" s="89"/>
    </row>
    <row r="127" spans="1:16" ht="45">
      <c r="A127" s="90" t="s">
        <v>4</v>
      </c>
      <c r="B127" s="91" t="s">
        <v>5</v>
      </c>
      <c r="C127" s="91" t="s">
        <v>6</v>
      </c>
      <c r="D127" s="91" t="s">
        <v>7</v>
      </c>
      <c r="E127" s="91" t="s">
        <v>8</v>
      </c>
      <c r="F127" s="91" t="s">
        <v>9</v>
      </c>
      <c r="G127" s="8" t="s">
        <v>10</v>
      </c>
      <c r="H127" s="9" t="s">
        <v>11</v>
      </c>
      <c r="I127" s="91" t="s">
        <v>12</v>
      </c>
      <c r="J127" s="91" t="s">
        <v>13</v>
      </c>
      <c r="K127" s="91" t="s">
        <v>14</v>
      </c>
      <c r="L127" s="9" t="s">
        <v>15</v>
      </c>
      <c r="M127" s="166" t="s">
        <v>578</v>
      </c>
    </row>
    <row r="128" spans="1:16">
      <c r="A128" s="92">
        <v>1</v>
      </c>
      <c r="B128" s="93" t="s">
        <v>245</v>
      </c>
      <c r="C128" s="94" t="s">
        <v>246</v>
      </c>
      <c r="D128" s="93" t="s">
        <v>114</v>
      </c>
      <c r="E128" s="95">
        <v>1</v>
      </c>
      <c r="F128" s="93" t="s">
        <v>18</v>
      </c>
      <c r="G128" s="16">
        <v>350</v>
      </c>
      <c r="H128" s="16">
        <f t="shared" ref="H128:H191" si="6">E128*G128</f>
        <v>350</v>
      </c>
      <c r="I128" s="95">
        <v>15</v>
      </c>
      <c r="J128" s="95">
        <v>20</v>
      </c>
      <c r="K128" s="95">
        <v>5</v>
      </c>
      <c r="L128" s="221">
        <v>197.75000000000003</v>
      </c>
      <c r="M128" s="167">
        <f t="shared" ref="M128:M153" si="7">L128*75%</f>
        <v>148.31250000000003</v>
      </c>
    </row>
    <row r="129" spans="1:13" ht="25.5">
      <c r="A129" s="96">
        <v>2</v>
      </c>
      <c r="B129" s="97" t="s">
        <v>247</v>
      </c>
      <c r="C129" s="98" t="s">
        <v>248</v>
      </c>
      <c r="D129" s="97" t="s">
        <v>114</v>
      </c>
      <c r="E129" s="99">
        <v>1</v>
      </c>
      <c r="F129" s="97" t="s">
        <v>18</v>
      </c>
      <c r="G129" s="100">
        <v>520</v>
      </c>
      <c r="H129" s="78">
        <f t="shared" si="6"/>
        <v>520</v>
      </c>
      <c r="I129" s="99">
        <v>15</v>
      </c>
      <c r="J129" s="99">
        <v>20</v>
      </c>
      <c r="K129" s="99">
        <v>5</v>
      </c>
      <c r="L129" s="222">
        <v>293.8</v>
      </c>
      <c r="M129" s="167">
        <f t="shared" si="7"/>
        <v>220.35000000000002</v>
      </c>
    </row>
    <row r="130" spans="1:13" ht="25.5">
      <c r="A130" s="92">
        <v>3</v>
      </c>
      <c r="B130" s="93" t="s">
        <v>249</v>
      </c>
      <c r="C130" s="94" t="s">
        <v>250</v>
      </c>
      <c r="D130" s="93" t="s">
        <v>114</v>
      </c>
      <c r="E130" s="95">
        <v>1</v>
      </c>
      <c r="F130" s="93" t="s">
        <v>18</v>
      </c>
      <c r="G130" s="16">
        <v>520</v>
      </c>
      <c r="H130" s="16">
        <f t="shared" si="6"/>
        <v>520</v>
      </c>
      <c r="I130" s="95">
        <v>15</v>
      </c>
      <c r="J130" s="95">
        <v>20</v>
      </c>
      <c r="K130" s="95">
        <v>5</v>
      </c>
      <c r="L130" s="221">
        <v>293.8</v>
      </c>
      <c r="M130" s="167">
        <f t="shared" si="7"/>
        <v>220.35000000000002</v>
      </c>
    </row>
    <row r="131" spans="1:13">
      <c r="A131" s="96">
        <v>4</v>
      </c>
      <c r="B131" s="97" t="s">
        <v>251</v>
      </c>
      <c r="C131" s="98" t="s">
        <v>252</v>
      </c>
      <c r="D131" s="97" t="s">
        <v>114</v>
      </c>
      <c r="E131" s="99">
        <v>1</v>
      </c>
      <c r="F131" s="97" t="s">
        <v>18</v>
      </c>
      <c r="G131" s="100">
        <v>471.5</v>
      </c>
      <c r="H131" s="78">
        <f t="shared" si="6"/>
        <v>471.5</v>
      </c>
      <c r="I131" s="99">
        <v>15</v>
      </c>
      <c r="J131" s="99">
        <v>20</v>
      </c>
      <c r="K131" s="99">
        <v>5</v>
      </c>
      <c r="L131" s="222">
        <v>266.39750000000004</v>
      </c>
      <c r="M131" s="167">
        <f t="shared" si="7"/>
        <v>199.79812500000003</v>
      </c>
    </row>
    <row r="132" spans="1:13">
      <c r="A132" s="92">
        <v>5</v>
      </c>
      <c r="B132" s="93" t="s">
        <v>253</v>
      </c>
      <c r="C132" s="94" t="s">
        <v>254</v>
      </c>
      <c r="D132" s="93" t="s">
        <v>114</v>
      </c>
      <c r="E132" s="95">
        <v>1</v>
      </c>
      <c r="F132" s="93" t="s">
        <v>18</v>
      </c>
      <c r="G132" s="16">
        <v>112</v>
      </c>
      <c r="H132" s="16">
        <f t="shared" si="6"/>
        <v>112</v>
      </c>
      <c r="I132" s="95">
        <v>15</v>
      </c>
      <c r="J132" s="95">
        <v>20</v>
      </c>
      <c r="K132" s="95">
        <v>5</v>
      </c>
      <c r="L132" s="221">
        <v>63.280000000000008</v>
      </c>
      <c r="M132" s="167">
        <f t="shared" si="7"/>
        <v>47.460000000000008</v>
      </c>
    </row>
    <row r="133" spans="1:13">
      <c r="A133" s="96">
        <v>6</v>
      </c>
      <c r="B133" s="97" t="s">
        <v>255</v>
      </c>
      <c r="C133" s="98" t="s">
        <v>256</v>
      </c>
      <c r="D133" s="97" t="s">
        <v>114</v>
      </c>
      <c r="E133" s="99">
        <v>1</v>
      </c>
      <c r="F133" s="97" t="s">
        <v>18</v>
      </c>
      <c r="G133" s="100">
        <v>76.5</v>
      </c>
      <c r="H133" s="78">
        <f t="shared" si="6"/>
        <v>76.5</v>
      </c>
      <c r="I133" s="99">
        <v>15</v>
      </c>
      <c r="J133" s="99">
        <v>20</v>
      </c>
      <c r="K133" s="99">
        <v>5</v>
      </c>
      <c r="L133" s="222">
        <v>43.222500000000004</v>
      </c>
      <c r="M133" s="167">
        <f t="shared" si="7"/>
        <v>32.416875000000005</v>
      </c>
    </row>
    <row r="134" spans="1:13" ht="25.5">
      <c r="A134" s="92">
        <v>7</v>
      </c>
      <c r="B134" s="93" t="s">
        <v>257</v>
      </c>
      <c r="C134" s="94" t="s">
        <v>258</v>
      </c>
      <c r="D134" s="93" t="s">
        <v>114</v>
      </c>
      <c r="E134" s="95">
        <v>1</v>
      </c>
      <c r="F134" s="93" t="s">
        <v>18</v>
      </c>
      <c r="G134" s="16">
        <v>606.22</v>
      </c>
      <c r="H134" s="16">
        <f t="shared" si="6"/>
        <v>606.22</v>
      </c>
      <c r="I134" s="95">
        <v>15</v>
      </c>
      <c r="J134" s="95">
        <v>20</v>
      </c>
      <c r="K134" s="95">
        <v>5</v>
      </c>
      <c r="L134" s="221">
        <v>342.51430000000005</v>
      </c>
      <c r="M134" s="167">
        <f t="shared" si="7"/>
        <v>256.88572500000004</v>
      </c>
    </row>
    <row r="135" spans="1:13">
      <c r="A135" s="96">
        <v>8</v>
      </c>
      <c r="B135" s="97" t="s">
        <v>259</v>
      </c>
      <c r="C135" s="98" t="s">
        <v>260</v>
      </c>
      <c r="D135" s="97" t="s">
        <v>114</v>
      </c>
      <c r="E135" s="99">
        <v>1</v>
      </c>
      <c r="F135" s="97" t="s">
        <v>18</v>
      </c>
      <c r="G135" s="100">
        <v>150</v>
      </c>
      <c r="H135" s="78">
        <f t="shared" si="6"/>
        <v>150</v>
      </c>
      <c r="I135" s="99">
        <v>15</v>
      </c>
      <c r="J135" s="99">
        <v>20</v>
      </c>
      <c r="K135" s="99">
        <v>5</v>
      </c>
      <c r="L135" s="222">
        <v>84.750000000000014</v>
      </c>
      <c r="M135" s="167">
        <f t="shared" si="7"/>
        <v>63.562500000000014</v>
      </c>
    </row>
    <row r="136" spans="1:13" ht="25.5">
      <c r="A136" s="92">
        <v>9</v>
      </c>
      <c r="B136" s="93" t="s">
        <v>261</v>
      </c>
      <c r="C136" s="94" t="s">
        <v>262</v>
      </c>
      <c r="D136" s="93" t="s">
        <v>114</v>
      </c>
      <c r="E136" s="95">
        <v>1</v>
      </c>
      <c r="F136" s="93" t="s">
        <v>18</v>
      </c>
      <c r="G136" s="16">
        <v>606.22</v>
      </c>
      <c r="H136" s="16">
        <f t="shared" si="6"/>
        <v>606.22</v>
      </c>
      <c r="I136" s="95">
        <v>15</v>
      </c>
      <c r="J136" s="95">
        <v>20</v>
      </c>
      <c r="K136" s="95">
        <v>5</v>
      </c>
      <c r="L136" s="221">
        <v>342.51430000000005</v>
      </c>
      <c r="M136" s="167">
        <f t="shared" si="7"/>
        <v>256.88572500000004</v>
      </c>
    </row>
    <row r="137" spans="1:13">
      <c r="A137" s="96">
        <v>10</v>
      </c>
      <c r="B137" s="97" t="s">
        <v>263</v>
      </c>
      <c r="C137" s="98" t="s">
        <v>264</v>
      </c>
      <c r="D137" s="97" t="s">
        <v>114</v>
      </c>
      <c r="E137" s="99">
        <v>1</v>
      </c>
      <c r="F137" s="97" t="s">
        <v>18</v>
      </c>
      <c r="G137" s="100">
        <v>150</v>
      </c>
      <c r="H137" s="78">
        <f t="shared" si="6"/>
        <v>150</v>
      </c>
      <c r="I137" s="99">
        <v>15</v>
      </c>
      <c r="J137" s="99">
        <v>20</v>
      </c>
      <c r="K137" s="99">
        <v>5</v>
      </c>
      <c r="L137" s="222">
        <v>84.750000000000014</v>
      </c>
      <c r="M137" s="167">
        <f t="shared" si="7"/>
        <v>63.562500000000014</v>
      </c>
    </row>
    <row r="138" spans="1:13">
      <c r="A138" s="92">
        <v>11</v>
      </c>
      <c r="B138" s="93" t="s">
        <v>265</v>
      </c>
      <c r="C138" s="94" t="s">
        <v>266</v>
      </c>
      <c r="D138" s="93" t="s">
        <v>114</v>
      </c>
      <c r="E138" s="95">
        <v>1</v>
      </c>
      <c r="F138" s="93" t="s">
        <v>18</v>
      </c>
      <c r="G138" s="16">
        <v>99</v>
      </c>
      <c r="H138" s="16">
        <f t="shared" si="6"/>
        <v>99</v>
      </c>
      <c r="I138" s="95">
        <v>15</v>
      </c>
      <c r="J138" s="95">
        <v>20</v>
      </c>
      <c r="K138" s="95">
        <v>5</v>
      </c>
      <c r="L138" s="221">
        <v>55.935000000000002</v>
      </c>
      <c r="M138" s="167">
        <f t="shared" si="7"/>
        <v>41.951250000000002</v>
      </c>
    </row>
    <row r="139" spans="1:13">
      <c r="A139" s="92">
        <v>135</v>
      </c>
      <c r="B139" s="93" t="s">
        <v>267</v>
      </c>
      <c r="C139" s="94" t="s">
        <v>268</v>
      </c>
      <c r="D139" s="93" t="s">
        <v>114</v>
      </c>
      <c r="E139" s="95">
        <v>12</v>
      </c>
      <c r="F139" s="93" t="s">
        <v>18</v>
      </c>
      <c r="G139" s="16">
        <v>3.25</v>
      </c>
      <c r="H139" s="78">
        <f t="shared" si="6"/>
        <v>39</v>
      </c>
      <c r="I139" s="95">
        <v>15</v>
      </c>
      <c r="J139" s="95">
        <v>20</v>
      </c>
      <c r="K139" s="95">
        <v>5</v>
      </c>
      <c r="L139" s="221">
        <v>22.035000000000004</v>
      </c>
      <c r="M139" s="167">
        <f t="shared" si="7"/>
        <v>16.526250000000005</v>
      </c>
    </row>
    <row r="140" spans="1:13">
      <c r="A140" s="96">
        <v>136</v>
      </c>
      <c r="B140" s="97" t="s">
        <v>269</v>
      </c>
      <c r="C140" s="98" t="s">
        <v>270</v>
      </c>
      <c r="D140" s="97" t="s">
        <v>114</v>
      </c>
      <c r="E140" s="99">
        <v>11</v>
      </c>
      <c r="F140" s="97" t="s">
        <v>18</v>
      </c>
      <c r="G140" s="100">
        <v>3.25</v>
      </c>
      <c r="H140" s="16">
        <f t="shared" si="6"/>
        <v>35.75</v>
      </c>
      <c r="I140" s="99">
        <v>15</v>
      </c>
      <c r="J140" s="99">
        <v>20</v>
      </c>
      <c r="K140" s="99">
        <v>5</v>
      </c>
      <c r="L140" s="222">
        <v>20.19875</v>
      </c>
      <c r="M140" s="167">
        <f t="shared" si="7"/>
        <v>15.149062499999999</v>
      </c>
    </row>
    <row r="141" spans="1:13">
      <c r="A141" s="92">
        <v>137</v>
      </c>
      <c r="B141" s="93" t="s">
        <v>271</v>
      </c>
      <c r="C141" s="94" t="s">
        <v>272</v>
      </c>
      <c r="D141" s="93" t="s">
        <v>114</v>
      </c>
      <c r="E141" s="95">
        <v>4</v>
      </c>
      <c r="F141" s="93" t="s">
        <v>18</v>
      </c>
      <c r="G141" s="16">
        <v>3.25</v>
      </c>
      <c r="H141" s="78">
        <f t="shared" si="6"/>
        <v>13</v>
      </c>
      <c r="I141" s="95">
        <v>15</v>
      </c>
      <c r="J141" s="95">
        <v>20</v>
      </c>
      <c r="K141" s="95">
        <v>5</v>
      </c>
      <c r="L141" s="221">
        <v>7.3450000000000006</v>
      </c>
      <c r="M141" s="167">
        <f t="shared" si="7"/>
        <v>5.5087500000000009</v>
      </c>
    </row>
    <row r="142" spans="1:13">
      <c r="A142" s="96">
        <v>138</v>
      </c>
      <c r="B142" s="97" t="s">
        <v>273</v>
      </c>
      <c r="C142" s="98" t="s">
        <v>274</v>
      </c>
      <c r="D142" s="97" t="s">
        <v>114</v>
      </c>
      <c r="E142" s="99">
        <v>6</v>
      </c>
      <c r="F142" s="97" t="s">
        <v>18</v>
      </c>
      <c r="G142" s="100">
        <v>2.15</v>
      </c>
      <c r="H142" s="16">
        <f t="shared" si="6"/>
        <v>12.899999999999999</v>
      </c>
      <c r="I142" s="99">
        <v>15</v>
      </c>
      <c r="J142" s="99">
        <v>20</v>
      </c>
      <c r="K142" s="99">
        <v>5</v>
      </c>
      <c r="L142" s="222">
        <v>7.2885</v>
      </c>
      <c r="M142" s="167">
        <f t="shared" si="7"/>
        <v>5.4663750000000002</v>
      </c>
    </row>
    <row r="143" spans="1:13">
      <c r="A143" s="96">
        <v>72</v>
      </c>
      <c r="B143" s="93" t="s">
        <v>275</v>
      </c>
      <c r="C143" s="94" t="s">
        <v>276</v>
      </c>
      <c r="D143" s="93" t="s">
        <v>114</v>
      </c>
      <c r="E143" s="95">
        <v>2</v>
      </c>
      <c r="F143" s="93" t="s">
        <v>18</v>
      </c>
      <c r="G143" s="16">
        <v>115</v>
      </c>
      <c r="H143" s="78">
        <f t="shared" si="6"/>
        <v>230</v>
      </c>
      <c r="I143" s="95">
        <v>15</v>
      </c>
      <c r="J143" s="95">
        <v>20</v>
      </c>
      <c r="K143" s="95">
        <v>5</v>
      </c>
      <c r="L143" s="221">
        <v>129.95000000000002</v>
      </c>
      <c r="M143" s="167">
        <f t="shared" si="7"/>
        <v>97.462500000000006</v>
      </c>
    </row>
    <row r="144" spans="1:13">
      <c r="A144" s="92">
        <v>73</v>
      </c>
      <c r="B144" s="97" t="s">
        <v>277</v>
      </c>
      <c r="C144" s="98" t="s">
        <v>278</v>
      </c>
      <c r="D144" s="97" t="s">
        <v>114</v>
      </c>
      <c r="E144" s="99">
        <v>4</v>
      </c>
      <c r="F144" s="97" t="s">
        <v>18</v>
      </c>
      <c r="G144" s="100">
        <v>85.4</v>
      </c>
      <c r="H144" s="16">
        <f t="shared" si="6"/>
        <v>341.6</v>
      </c>
      <c r="I144" s="99">
        <v>15</v>
      </c>
      <c r="J144" s="99">
        <v>20</v>
      </c>
      <c r="K144" s="99">
        <v>5</v>
      </c>
      <c r="L144" s="222">
        <v>193.00400000000002</v>
      </c>
      <c r="M144" s="167">
        <f t="shared" si="7"/>
        <v>144.75300000000001</v>
      </c>
    </row>
    <row r="145" spans="1:13">
      <c r="A145" s="96">
        <v>74</v>
      </c>
      <c r="B145" s="93" t="s">
        <v>279</v>
      </c>
      <c r="C145" s="94" t="s">
        <v>280</v>
      </c>
      <c r="D145" s="93" t="s">
        <v>114</v>
      </c>
      <c r="E145" s="95">
        <v>2</v>
      </c>
      <c r="F145" s="93" t="s">
        <v>18</v>
      </c>
      <c r="G145" s="16">
        <v>4.2300000000000004</v>
      </c>
      <c r="H145" s="78">
        <f t="shared" si="6"/>
        <v>8.4600000000000009</v>
      </c>
      <c r="I145" s="95">
        <v>15</v>
      </c>
      <c r="J145" s="95">
        <v>20</v>
      </c>
      <c r="K145" s="95">
        <v>5</v>
      </c>
      <c r="L145" s="221">
        <v>4.7799000000000014</v>
      </c>
      <c r="M145" s="167">
        <f t="shared" si="7"/>
        <v>3.584925000000001</v>
      </c>
    </row>
    <row r="146" spans="1:13">
      <c r="A146" s="92">
        <v>75</v>
      </c>
      <c r="B146" s="97" t="s">
        <v>281</v>
      </c>
      <c r="C146" s="98" t="s">
        <v>282</v>
      </c>
      <c r="D146" s="97" t="s">
        <v>114</v>
      </c>
      <c r="E146" s="99">
        <v>2</v>
      </c>
      <c r="F146" s="97" t="s">
        <v>18</v>
      </c>
      <c r="G146" s="100">
        <v>16.739999999999998</v>
      </c>
      <c r="H146" s="16">
        <f t="shared" si="6"/>
        <v>33.479999999999997</v>
      </c>
      <c r="I146" s="99">
        <v>15</v>
      </c>
      <c r="J146" s="99">
        <v>20</v>
      </c>
      <c r="K146" s="99">
        <v>5</v>
      </c>
      <c r="L146" s="222">
        <v>18.9162</v>
      </c>
      <c r="M146" s="167">
        <f t="shared" si="7"/>
        <v>14.187149999999999</v>
      </c>
    </row>
    <row r="147" spans="1:13">
      <c r="A147" s="96">
        <v>76</v>
      </c>
      <c r="B147" s="93" t="s">
        <v>283</v>
      </c>
      <c r="C147" s="94" t="s">
        <v>284</v>
      </c>
      <c r="D147" s="93" t="s">
        <v>114</v>
      </c>
      <c r="E147" s="95">
        <v>1</v>
      </c>
      <c r="F147" s="93" t="s">
        <v>18</v>
      </c>
      <c r="G147" s="16">
        <v>55</v>
      </c>
      <c r="H147" s="78">
        <f t="shared" si="6"/>
        <v>55</v>
      </c>
      <c r="I147" s="95">
        <v>15</v>
      </c>
      <c r="J147" s="95">
        <v>20</v>
      </c>
      <c r="K147" s="95">
        <v>5</v>
      </c>
      <c r="L147" s="221">
        <v>31.075000000000003</v>
      </c>
      <c r="M147" s="167">
        <f t="shared" si="7"/>
        <v>23.306250000000002</v>
      </c>
    </row>
    <row r="148" spans="1:13">
      <c r="A148" s="92">
        <v>103</v>
      </c>
      <c r="B148" s="93" t="s">
        <v>285</v>
      </c>
      <c r="C148" s="94" t="s">
        <v>286</v>
      </c>
      <c r="D148" s="93" t="s">
        <v>114</v>
      </c>
      <c r="E148" s="95">
        <v>1</v>
      </c>
      <c r="F148" s="93" t="s">
        <v>18</v>
      </c>
      <c r="G148" s="16">
        <v>60.5</v>
      </c>
      <c r="H148" s="16">
        <f t="shared" si="6"/>
        <v>60.5</v>
      </c>
      <c r="I148" s="95">
        <v>15</v>
      </c>
      <c r="J148" s="95">
        <v>20</v>
      </c>
      <c r="K148" s="95">
        <v>5</v>
      </c>
      <c r="L148" s="221">
        <v>34.182500000000005</v>
      </c>
      <c r="M148" s="167">
        <f t="shared" si="7"/>
        <v>25.636875000000003</v>
      </c>
    </row>
    <row r="149" spans="1:13">
      <c r="A149" s="96">
        <v>104</v>
      </c>
      <c r="B149" s="97" t="s">
        <v>287</v>
      </c>
      <c r="C149" s="98" t="s">
        <v>288</v>
      </c>
      <c r="D149" s="97" t="s">
        <v>114</v>
      </c>
      <c r="E149" s="99">
        <v>1</v>
      </c>
      <c r="F149" s="97" t="s">
        <v>18</v>
      </c>
      <c r="G149" s="100">
        <v>60.5</v>
      </c>
      <c r="H149" s="78">
        <f t="shared" si="6"/>
        <v>60.5</v>
      </c>
      <c r="I149" s="99">
        <v>15</v>
      </c>
      <c r="J149" s="99">
        <v>20</v>
      </c>
      <c r="K149" s="99">
        <v>5</v>
      </c>
      <c r="L149" s="222">
        <v>34.182500000000005</v>
      </c>
      <c r="M149" s="167">
        <f t="shared" si="7"/>
        <v>25.636875000000003</v>
      </c>
    </row>
    <row r="150" spans="1:13" ht="25.5">
      <c r="A150" s="92">
        <v>105</v>
      </c>
      <c r="B150" s="93" t="s">
        <v>289</v>
      </c>
      <c r="C150" s="94" t="s">
        <v>290</v>
      </c>
      <c r="D150" s="93" t="s">
        <v>114</v>
      </c>
      <c r="E150" s="95">
        <v>1</v>
      </c>
      <c r="F150" s="93" t="s">
        <v>18</v>
      </c>
      <c r="G150" s="16">
        <v>33.6</v>
      </c>
      <c r="H150" s="16">
        <f t="shared" si="6"/>
        <v>33.6</v>
      </c>
      <c r="I150" s="95">
        <v>15</v>
      </c>
      <c r="J150" s="95">
        <v>20</v>
      </c>
      <c r="K150" s="95">
        <v>5</v>
      </c>
      <c r="L150" s="221">
        <v>18.984000000000002</v>
      </c>
      <c r="M150" s="167">
        <f t="shared" si="7"/>
        <v>14.238000000000001</v>
      </c>
    </row>
    <row r="151" spans="1:13">
      <c r="A151" s="92">
        <v>117</v>
      </c>
      <c r="B151" s="93" t="s">
        <v>291</v>
      </c>
      <c r="C151" s="94" t="s">
        <v>292</v>
      </c>
      <c r="D151" s="93" t="s">
        <v>114</v>
      </c>
      <c r="E151" s="95">
        <v>1</v>
      </c>
      <c r="F151" s="93" t="s">
        <v>18</v>
      </c>
      <c r="G151" s="16">
        <v>245</v>
      </c>
      <c r="H151" s="78">
        <f t="shared" si="6"/>
        <v>245</v>
      </c>
      <c r="I151" s="95">
        <v>15</v>
      </c>
      <c r="J151" s="95">
        <v>20</v>
      </c>
      <c r="K151" s="95">
        <v>5</v>
      </c>
      <c r="L151" s="221">
        <v>138.42500000000001</v>
      </c>
      <c r="M151" s="167">
        <f t="shared" si="7"/>
        <v>103.81875000000001</v>
      </c>
    </row>
    <row r="152" spans="1:13">
      <c r="A152" s="96">
        <v>124</v>
      </c>
      <c r="B152" s="97" t="s">
        <v>293</v>
      </c>
      <c r="C152" s="98" t="s">
        <v>294</v>
      </c>
      <c r="D152" s="97" t="s">
        <v>114</v>
      </c>
      <c r="E152" s="99">
        <v>1</v>
      </c>
      <c r="F152" s="97" t="s">
        <v>18</v>
      </c>
      <c r="G152" s="100">
        <v>185</v>
      </c>
      <c r="H152" s="16">
        <f t="shared" si="6"/>
        <v>185</v>
      </c>
      <c r="I152" s="99">
        <v>15</v>
      </c>
      <c r="J152" s="99">
        <v>20</v>
      </c>
      <c r="K152" s="99">
        <v>5</v>
      </c>
      <c r="L152" s="222">
        <v>104.52500000000001</v>
      </c>
      <c r="M152" s="167">
        <f t="shared" si="7"/>
        <v>78.393750000000011</v>
      </c>
    </row>
    <row r="153" spans="1:13" ht="16.5" thickBot="1">
      <c r="A153" s="96">
        <v>126</v>
      </c>
      <c r="B153" s="97" t="s">
        <v>295</v>
      </c>
      <c r="C153" s="98" t="s">
        <v>296</v>
      </c>
      <c r="D153" s="97" t="s">
        <v>114</v>
      </c>
      <c r="E153" s="99">
        <v>5</v>
      </c>
      <c r="F153" s="97" t="s">
        <v>18</v>
      </c>
      <c r="G153" s="100">
        <v>15.25</v>
      </c>
      <c r="H153" s="78">
        <f t="shared" si="6"/>
        <v>76.25</v>
      </c>
      <c r="I153" s="99">
        <v>15</v>
      </c>
      <c r="J153" s="99">
        <v>20</v>
      </c>
      <c r="K153" s="99">
        <v>5</v>
      </c>
      <c r="L153" s="222">
        <v>43.081250000000004</v>
      </c>
      <c r="M153" s="167">
        <f t="shared" si="7"/>
        <v>32.310937500000001</v>
      </c>
    </row>
    <row r="154" spans="1:13" ht="45">
      <c r="A154" s="101" t="s">
        <v>4</v>
      </c>
      <c r="B154" s="102" t="s">
        <v>5</v>
      </c>
      <c r="C154" s="102" t="s">
        <v>297</v>
      </c>
      <c r="D154" s="102" t="s">
        <v>7</v>
      </c>
      <c r="E154" s="102" t="s">
        <v>8</v>
      </c>
      <c r="F154" s="102" t="s">
        <v>9</v>
      </c>
      <c r="G154" s="8" t="s">
        <v>10</v>
      </c>
      <c r="H154" s="9" t="s">
        <v>11</v>
      </c>
      <c r="I154" s="102" t="s">
        <v>12</v>
      </c>
      <c r="J154" s="102" t="s">
        <v>13</v>
      </c>
      <c r="K154" s="102" t="s">
        <v>14</v>
      </c>
      <c r="L154" s="9" t="s">
        <v>15</v>
      </c>
      <c r="M154" s="166" t="s">
        <v>578</v>
      </c>
    </row>
    <row r="155" spans="1:13" ht="38.25">
      <c r="A155" s="96">
        <v>12</v>
      </c>
      <c r="B155" s="97" t="s">
        <v>298</v>
      </c>
      <c r="C155" s="98" t="s">
        <v>299</v>
      </c>
      <c r="D155" s="97" t="s">
        <v>114</v>
      </c>
      <c r="E155" s="99">
        <v>1</v>
      </c>
      <c r="F155" s="97" t="s">
        <v>18</v>
      </c>
      <c r="G155" s="100">
        <v>1029.2</v>
      </c>
      <c r="H155" s="78">
        <f t="shared" si="6"/>
        <v>1029.2</v>
      </c>
      <c r="I155" s="99">
        <v>15</v>
      </c>
      <c r="J155" s="99">
        <v>20</v>
      </c>
      <c r="K155" s="99">
        <v>5</v>
      </c>
      <c r="L155" s="222">
        <v>581.49800000000005</v>
      </c>
      <c r="M155" s="167">
        <f t="shared" ref="M155:M193" si="8">L155*75%</f>
        <v>436.12350000000004</v>
      </c>
    </row>
    <row r="156" spans="1:13">
      <c r="A156" s="92">
        <v>13</v>
      </c>
      <c r="B156" s="93" t="s">
        <v>300</v>
      </c>
      <c r="C156" s="94" t="s">
        <v>301</v>
      </c>
      <c r="D156" s="93" t="s">
        <v>114</v>
      </c>
      <c r="E156" s="95">
        <v>1</v>
      </c>
      <c r="F156" s="93" t="s">
        <v>18</v>
      </c>
      <c r="G156" s="16">
        <v>232.15</v>
      </c>
      <c r="H156" s="16">
        <f t="shared" si="6"/>
        <v>232.15</v>
      </c>
      <c r="I156" s="95">
        <v>15</v>
      </c>
      <c r="J156" s="95">
        <v>20</v>
      </c>
      <c r="K156" s="95">
        <v>5</v>
      </c>
      <c r="L156" s="221">
        <v>131.16475000000003</v>
      </c>
      <c r="M156" s="167">
        <f t="shared" si="8"/>
        <v>98.37356250000002</v>
      </c>
    </row>
    <row r="157" spans="1:13" ht="25.5">
      <c r="A157" s="96">
        <v>14</v>
      </c>
      <c r="B157" s="97" t="s">
        <v>302</v>
      </c>
      <c r="C157" s="98" t="s">
        <v>303</v>
      </c>
      <c r="D157" s="97" t="s">
        <v>114</v>
      </c>
      <c r="E157" s="99">
        <v>1</v>
      </c>
      <c r="F157" s="97" t="s">
        <v>18</v>
      </c>
      <c r="G157" s="100">
        <v>566.55999999999995</v>
      </c>
      <c r="H157" s="78">
        <f t="shared" si="6"/>
        <v>566.55999999999995</v>
      </c>
      <c r="I157" s="99">
        <v>15</v>
      </c>
      <c r="J157" s="99">
        <v>20</v>
      </c>
      <c r="K157" s="99">
        <v>5</v>
      </c>
      <c r="L157" s="222">
        <v>320.10640000000001</v>
      </c>
      <c r="M157" s="167">
        <f t="shared" si="8"/>
        <v>240.07980000000001</v>
      </c>
    </row>
    <row r="158" spans="1:13" ht="25.5">
      <c r="A158" s="92">
        <v>15</v>
      </c>
      <c r="B158" s="93" t="s">
        <v>304</v>
      </c>
      <c r="C158" s="94" t="s">
        <v>305</v>
      </c>
      <c r="D158" s="93" t="s">
        <v>114</v>
      </c>
      <c r="E158" s="95">
        <v>1</v>
      </c>
      <c r="F158" s="93" t="s">
        <v>18</v>
      </c>
      <c r="G158" s="16">
        <v>152.63</v>
      </c>
      <c r="H158" s="16">
        <f t="shared" si="6"/>
        <v>152.63</v>
      </c>
      <c r="I158" s="95">
        <v>15</v>
      </c>
      <c r="J158" s="95">
        <v>20</v>
      </c>
      <c r="K158" s="95">
        <v>5</v>
      </c>
      <c r="L158" s="221">
        <v>86.235950000000003</v>
      </c>
      <c r="M158" s="167">
        <f t="shared" si="8"/>
        <v>64.676962500000002</v>
      </c>
    </row>
    <row r="159" spans="1:13" ht="25.5">
      <c r="A159" s="96">
        <v>16</v>
      </c>
      <c r="B159" s="97" t="s">
        <v>306</v>
      </c>
      <c r="C159" s="98" t="s">
        <v>307</v>
      </c>
      <c r="D159" s="97" t="s">
        <v>114</v>
      </c>
      <c r="E159" s="99">
        <v>1</v>
      </c>
      <c r="F159" s="97" t="s">
        <v>18</v>
      </c>
      <c r="G159" s="100">
        <v>162.91</v>
      </c>
      <c r="H159" s="78">
        <f t="shared" si="6"/>
        <v>162.91</v>
      </c>
      <c r="I159" s="99">
        <v>15</v>
      </c>
      <c r="J159" s="99">
        <v>20</v>
      </c>
      <c r="K159" s="99">
        <v>5</v>
      </c>
      <c r="L159" s="222">
        <v>92.044150000000002</v>
      </c>
      <c r="M159" s="167">
        <f t="shared" si="8"/>
        <v>69.033112500000001</v>
      </c>
    </row>
    <row r="160" spans="1:13" ht="25.5">
      <c r="A160" s="92">
        <v>17</v>
      </c>
      <c r="B160" s="93" t="s">
        <v>308</v>
      </c>
      <c r="C160" s="94" t="s">
        <v>309</v>
      </c>
      <c r="D160" s="93" t="s">
        <v>114</v>
      </c>
      <c r="E160" s="95">
        <v>1</v>
      </c>
      <c r="F160" s="93" t="s">
        <v>18</v>
      </c>
      <c r="G160" s="16">
        <v>155.4</v>
      </c>
      <c r="H160" s="16">
        <f t="shared" si="6"/>
        <v>155.4</v>
      </c>
      <c r="I160" s="95">
        <v>15</v>
      </c>
      <c r="J160" s="95">
        <v>20</v>
      </c>
      <c r="K160" s="95">
        <v>5</v>
      </c>
      <c r="L160" s="221">
        <v>87.801000000000016</v>
      </c>
      <c r="M160" s="167">
        <f t="shared" si="8"/>
        <v>65.850750000000005</v>
      </c>
    </row>
    <row r="161" spans="1:13" ht="25.5">
      <c r="A161" s="96">
        <v>18</v>
      </c>
      <c r="B161" s="97" t="s">
        <v>310</v>
      </c>
      <c r="C161" s="98" t="s">
        <v>311</v>
      </c>
      <c r="D161" s="97" t="s">
        <v>312</v>
      </c>
      <c r="E161" s="99">
        <v>1</v>
      </c>
      <c r="F161" s="97" t="s">
        <v>18</v>
      </c>
      <c r="G161" s="100">
        <v>123.1</v>
      </c>
      <c r="H161" s="78">
        <f t="shared" si="6"/>
        <v>123.1</v>
      </c>
      <c r="I161" s="99">
        <v>15</v>
      </c>
      <c r="J161" s="99">
        <v>20</v>
      </c>
      <c r="K161" s="99">
        <v>5</v>
      </c>
      <c r="L161" s="222">
        <v>69.551500000000004</v>
      </c>
      <c r="M161" s="167">
        <f t="shared" si="8"/>
        <v>52.163625000000003</v>
      </c>
    </row>
    <row r="162" spans="1:13">
      <c r="A162" s="92">
        <v>19</v>
      </c>
      <c r="B162" s="93" t="s">
        <v>313</v>
      </c>
      <c r="C162" s="94" t="s">
        <v>314</v>
      </c>
      <c r="D162" s="93" t="s">
        <v>114</v>
      </c>
      <c r="E162" s="95">
        <v>1</v>
      </c>
      <c r="F162" s="93" t="s">
        <v>18</v>
      </c>
      <c r="G162" s="16">
        <v>83.45</v>
      </c>
      <c r="H162" s="16">
        <f t="shared" si="6"/>
        <v>83.45</v>
      </c>
      <c r="I162" s="95">
        <v>15</v>
      </c>
      <c r="J162" s="95">
        <v>20</v>
      </c>
      <c r="K162" s="95">
        <v>5</v>
      </c>
      <c r="L162" s="221">
        <v>47.149250000000009</v>
      </c>
      <c r="M162" s="167">
        <f t="shared" si="8"/>
        <v>35.36193750000001</v>
      </c>
    </row>
    <row r="163" spans="1:13" ht="25.5">
      <c r="A163" s="96">
        <v>20</v>
      </c>
      <c r="B163" s="97" t="s">
        <v>315</v>
      </c>
      <c r="C163" s="98" t="s">
        <v>316</v>
      </c>
      <c r="D163" s="97" t="s">
        <v>114</v>
      </c>
      <c r="E163" s="99">
        <v>1</v>
      </c>
      <c r="F163" s="97" t="s">
        <v>18</v>
      </c>
      <c r="G163" s="100">
        <v>106.1</v>
      </c>
      <c r="H163" s="78">
        <f t="shared" si="6"/>
        <v>106.1</v>
      </c>
      <c r="I163" s="99">
        <v>15</v>
      </c>
      <c r="J163" s="99">
        <v>20</v>
      </c>
      <c r="K163" s="99">
        <v>5</v>
      </c>
      <c r="L163" s="222">
        <v>59.9465</v>
      </c>
      <c r="M163" s="167">
        <f t="shared" si="8"/>
        <v>44.959874999999997</v>
      </c>
    </row>
    <row r="164" spans="1:13">
      <c r="A164" s="92">
        <v>21</v>
      </c>
      <c r="B164" s="93" t="s">
        <v>317</v>
      </c>
      <c r="C164" s="94" t="s">
        <v>318</v>
      </c>
      <c r="D164" s="93" t="s">
        <v>114</v>
      </c>
      <c r="E164" s="95">
        <v>1</v>
      </c>
      <c r="F164" s="93" t="s">
        <v>18</v>
      </c>
      <c r="G164" s="16">
        <v>161.52000000000001</v>
      </c>
      <c r="H164" s="16">
        <f t="shared" si="6"/>
        <v>161.52000000000001</v>
      </c>
      <c r="I164" s="95">
        <v>15</v>
      </c>
      <c r="J164" s="95">
        <v>20</v>
      </c>
      <c r="K164" s="95">
        <v>5</v>
      </c>
      <c r="L164" s="221">
        <v>91.258800000000022</v>
      </c>
      <c r="M164" s="167">
        <f t="shared" si="8"/>
        <v>68.44410000000002</v>
      </c>
    </row>
    <row r="165" spans="1:13">
      <c r="A165" s="96">
        <v>22</v>
      </c>
      <c r="B165" s="97" t="s">
        <v>319</v>
      </c>
      <c r="C165" s="98" t="s">
        <v>320</v>
      </c>
      <c r="D165" s="97" t="s">
        <v>114</v>
      </c>
      <c r="E165" s="99">
        <v>2</v>
      </c>
      <c r="F165" s="97" t="s">
        <v>18</v>
      </c>
      <c r="G165" s="100">
        <v>168.86</v>
      </c>
      <c r="H165" s="78">
        <f t="shared" si="6"/>
        <v>337.72</v>
      </c>
      <c r="I165" s="99">
        <v>15</v>
      </c>
      <c r="J165" s="99">
        <v>20</v>
      </c>
      <c r="K165" s="99">
        <v>5</v>
      </c>
      <c r="L165" s="222">
        <v>190.81180000000003</v>
      </c>
      <c r="M165" s="167">
        <f t="shared" si="8"/>
        <v>143.10885000000002</v>
      </c>
    </row>
    <row r="166" spans="1:13" ht="25.5">
      <c r="A166" s="92">
        <v>23</v>
      </c>
      <c r="B166" s="93" t="s">
        <v>321</v>
      </c>
      <c r="C166" s="94" t="s">
        <v>322</v>
      </c>
      <c r="D166" s="93" t="s">
        <v>114</v>
      </c>
      <c r="E166" s="95">
        <v>1</v>
      </c>
      <c r="F166" s="93" t="s">
        <v>18</v>
      </c>
      <c r="G166" s="16">
        <v>125.4</v>
      </c>
      <c r="H166" s="16">
        <f t="shared" si="6"/>
        <v>125.4</v>
      </c>
      <c r="I166" s="95">
        <v>15</v>
      </c>
      <c r="J166" s="95">
        <v>20</v>
      </c>
      <c r="K166" s="95">
        <v>5</v>
      </c>
      <c r="L166" s="221">
        <v>70.851000000000013</v>
      </c>
      <c r="M166" s="167">
        <f t="shared" si="8"/>
        <v>53.138250000000014</v>
      </c>
    </row>
    <row r="167" spans="1:13">
      <c r="A167" s="92">
        <v>95</v>
      </c>
      <c r="B167" s="97" t="s">
        <v>323</v>
      </c>
      <c r="C167" s="98" t="s">
        <v>324</v>
      </c>
      <c r="D167" s="97" t="s">
        <v>114</v>
      </c>
      <c r="E167" s="99">
        <v>15</v>
      </c>
      <c r="F167" s="97" t="s">
        <v>18</v>
      </c>
      <c r="G167" s="100">
        <v>15.4</v>
      </c>
      <c r="H167" s="78">
        <f t="shared" si="6"/>
        <v>231</v>
      </c>
      <c r="I167" s="99">
        <v>15</v>
      </c>
      <c r="J167" s="99">
        <v>20</v>
      </c>
      <c r="K167" s="99">
        <v>5</v>
      </c>
      <c r="L167" s="222">
        <v>130.51500000000001</v>
      </c>
      <c r="M167" s="167">
        <f t="shared" si="8"/>
        <v>97.886250000000018</v>
      </c>
    </row>
    <row r="168" spans="1:13">
      <c r="A168" s="96">
        <v>100</v>
      </c>
      <c r="B168" s="97" t="s">
        <v>325</v>
      </c>
      <c r="C168" s="98" t="s">
        <v>326</v>
      </c>
      <c r="D168" s="97" t="s">
        <v>114</v>
      </c>
      <c r="E168" s="99">
        <v>7</v>
      </c>
      <c r="F168" s="97" t="s">
        <v>18</v>
      </c>
      <c r="G168" s="100">
        <v>55.23</v>
      </c>
      <c r="H168" s="16">
        <f t="shared" si="6"/>
        <v>386.60999999999996</v>
      </c>
      <c r="I168" s="99">
        <v>15</v>
      </c>
      <c r="J168" s="99">
        <v>20</v>
      </c>
      <c r="K168" s="99">
        <v>5</v>
      </c>
      <c r="L168" s="222">
        <v>218.43465</v>
      </c>
      <c r="M168" s="167">
        <f t="shared" si="8"/>
        <v>163.8259875</v>
      </c>
    </row>
    <row r="169" spans="1:13">
      <c r="A169" s="92">
        <v>101</v>
      </c>
      <c r="B169" s="93" t="s">
        <v>327</v>
      </c>
      <c r="C169" s="94" t="s">
        <v>328</v>
      </c>
      <c r="D169" s="93" t="s">
        <v>114</v>
      </c>
      <c r="E169" s="95">
        <v>1</v>
      </c>
      <c r="F169" s="93" t="s">
        <v>18</v>
      </c>
      <c r="G169" s="16">
        <v>81.489999999999995</v>
      </c>
      <c r="H169" s="78">
        <f t="shared" si="6"/>
        <v>81.489999999999995</v>
      </c>
      <c r="I169" s="95">
        <v>15</v>
      </c>
      <c r="J169" s="95">
        <v>20</v>
      </c>
      <c r="K169" s="95">
        <v>5</v>
      </c>
      <c r="L169" s="221">
        <v>46.041850000000004</v>
      </c>
      <c r="M169" s="167">
        <f t="shared" si="8"/>
        <v>34.531387500000001</v>
      </c>
    </row>
    <row r="170" spans="1:13">
      <c r="A170" s="96">
        <v>102</v>
      </c>
      <c r="B170" s="97" t="s">
        <v>329</v>
      </c>
      <c r="C170" s="98" t="s">
        <v>330</v>
      </c>
      <c r="D170" s="97" t="s">
        <v>114</v>
      </c>
      <c r="E170" s="99">
        <v>1</v>
      </c>
      <c r="F170" s="97" t="s">
        <v>18</v>
      </c>
      <c r="G170" s="100">
        <v>31.95</v>
      </c>
      <c r="H170" s="16">
        <f t="shared" si="6"/>
        <v>31.95</v>
      </c>
      <c r="I170" s="99">
        <v>15</v>
      </c>
      <c r="J170" s="99">
        <v>20</v>
      </c>
      <c r="K170" s="99">
        <v>5</v>
      </c>
      <c r="L170" s="222">
        <v>18.051750000000002</v>
      </c>
      <c r="M170" s="167">
        <f t="shared" si="8"/>
        <v>13.538812500000002</v>
      </c>
    </row>
    <row r="171" spans="1:13">
      <c r="A171" s="103"/>
      <c r="B171" s="93" t="s">
        <v>331</v>
      </c>
      <c r="C171" s="94" t="s">
        <v>332</v>
      </c>
      <c r="D171" s="93" t="s">
        <v>114</v>
      </c>
      <c r="E171" s="95">
        <v>1</v>
      </c>
      <c r="F171" s="93" t="s">
        <v>18</v>
      </c>
      <c r="G171" s="16">
        <v>65.400000000000006</v>
      </c>
      <c r="H171" s="78">
        <f t="shared" si="6"/>
        <v>65.400000000000006</v>
      </c>
      <c r="I171" s="95">
        <v>15</v>
      </c>
      <c r="J171" s="95">
        <v>20</v>
      </c>
      <c r="K171" s="95">
        <v>5</v>
      </c>
      <c r="L171" s="221">
        <v>36.951000000000008</v>
      </c>
      <c r="M171" s="167">
        <f t="shared" si="8"/>
        <v>27.713250000000006</v>
      </c>
    </row>
    <row r="172" spans="1:13">
      <c r="A172" s="96"/>
      <c r="B172" s="97" t="s">
        <v>333</v>
      </c>
      <c r="C172" s="98" t="s">
        <v>334</v>
      </c>
      <c r="D172" s="97" t="s">
        <v>114</v>
      </c>
      <c r="E172" s="99">
        <v>1</v>
      </c>
      <c r="F172" s="97" t="s">
        <v>18</v>
      </c>
      <c r="G172" s="100">
        <v>184.08</v>
      </c>
      <c r="H172" s="16">
        <f t="shared" si="6"/>
        <v>184.08</v>
      </c>
      <c r="I172" s="99">
        <v>15</v>
      </c>
      <c r="J172" s="99">
        <v>20</v>
      </c>
      <c r="K172" s="99">
        <v>5</v>
      </c>
      <c r="L172" s="222">
        <v>104.00520000000002</v>
      </c>
      <c r="M172" s="167">
        <f t="shared" si="8"/>
        <v>78.003900000000016</v>
      </c>
    </row>
    <row r="173" spans="1:13">
      <c r="A173" s="96">
        <v>106</v>
      </c>
      <c r="B173" s="97" t="s">
        <v>335</v>
      </c>
      <c r="C173" s="98" t="s">
        <v>336</v>
      </c>
      <c r="D173" s="97" t="s">
        <v>114</v>
      </c>
      <c r="E173" s="99">
        <v>7</v>
      </c>
      <c r="F173" s="97" t="s">
        <v>18</v>
      </c>
      <c r="G173" s="100">
        <v>62.3</v>
      </c>
      <c r="H173" s="78">
        <f t="shared" si="6"/>
        <v>436.09999999999997</v>
      </c>
      <c r="I173" s="99">
        <v>15</v>
      </c>
      <c r="J173" s="99">
        <v>20</v>
      </c>
      <c r="K173" s="99">
        <v>5</v>
      </c>
      <c r="L173" s="222">
        <v>246.3965</v>
      </c>
      <c r="M173" s="167">
        <f t="shared" si="8"/>
        <v>184.79737499999999</v>
      </c>
    </row>
    <row r="174" spans="1:13">
      <c r="A174" s="92">
        <v>107</v>
      </c>
      <c r="B174" s="93" t="s">
        <v>337</v>
      </c>
      <c r="C174" s="94" t="s">
        <v>338</v>
      </c>
      <c r="D174" s="93" t="s">
        <v>114</v>
      </c>
      <c r="E174" s="95">
        <v>1</v>
      </c>
      <c r="F174" s="93" t="s">
        <v>18</v>
      </c>
      <c r="G174" s="16">
        <v>112.4</v>
      </c>
      <c r="H174" s="16">
        <f t="shared" si="6"/>
        <v>112.4</v>
      </c>
      <c r="I174" s="95">
        <v>15</v>
      </c>
      <c r="J174" s="95">
        <v>20</v>
      </c>
      <c r="K174" s="95">
        <v>5</v>
      </c>
      <c r="L174" s="221">
        <v>63.506000000000007</v>
      </c>
      <c r="M174" s="167">
        <f t="shared" si="8"/>
        <v>47.629500000000007</v>
      </c>
    </row>
    <row r="175" spans="1:13">
      <c r="A175" s="96">
        <v>108</v>
      </c>
      <c r="B175" s="97" t="s">
        <v>339</v>
      </c>
      <c r="C175" s="98" t="s">
        <v>340</v>
      </c>
      <c r="D175" s="97" t="s">
        <v>114</v>
      </c>
      <c r="E175" s="99">
        <v>2</v>
      </c>
      <c r="F175" s="97" t="s">
        <v>18</v>
      </c>
      <c r="G175" s="100">
        <v>92.65</v>
      </c>
      <c r="H175" s="78">
        <f t="shared" si="6"/>
        <v>185.3</v>
      </c>
      <c r="I175" s="99">
        <v>15</v>
      </c>
      <c r="J175" s="99">
        <v>20</v>
      </c>
      <c r="K175" s="99">
        <v>5</v>
      </c>
      <c r="L175" s="222">
        <v>104.69450000000002</v>
      </c>
      <c r="M175" s="167">
        <f t="shared" si="8"/>
        <v>78.520875000000018</v>
      </c>
    </row>
    <row r="176" spans="1:13">
      <c r="A176" s="92">
        <v>109</v>
      </c>
      <c r="B176" s="93" t="s">
        <v>341</v>
      </c>
      <c r="C176" s="94" t="s">
        <v>342</v>
      </c>
      <c r="D176" s="93" t="s">
        <v>114</v>
      </c>
      <c r="E176" s="95">
        <v>2</v>
      </c>
      <c r="F176" s="93" t="s">
        <v>18</v>
      </c>
      <c r="G176" s="16">
        <v>48.7</v>
      </c>
      <c r="H176" s="16">
        <f t="shared" si="6"/>
        <v>97.4</v>
      </c>
      <c r="I176" s="95">
        <v>15</v>
      </c>
      <c r="J176" s="95">
        <v>20</v>
      </c>
      <c r="K176" s="95">
        <v>5</v>
      </c>
      <c r="L176" s="221">
        <v>55.031000000000006</v>
      </c>
      <c r="M176" s="167">
        <f t="shared" si="8"/>
        <v>41.273250000000004</v>
      </c>
    </row>
    <row r="177" spans="1:13" ht="25.5">
      <c r="A177" s="96">
        <v>110</v>
      </c>
      <c r="B177" s="97" t="s">
        <v>343</v>
      </c>
      <c r="C177" s="98" t="s">
        <v>344</v>
      </c>
      <c r="D177" s="97" t="s">
        <v>114</v>
      </c>
      <c r="E177" s="99">
        <v>2</v>
      </c>
      <c r="F177" s="97" t="s">
        <v>18</v>
      </c>
      <c r="G177" s="100">
        <v>85.6</v>
      </c>
      <c r="H177" s="78">
        <f t="shared" si="6"/>
        <v>171.2</v>
      </c>
      <c r="I177" s="99">
        <v>15</v>
      </c>
      <c r="J177" s="99">
        <v>20</v>
      </c>
      <c r="K177" s="99">
        <v>5</v>
      </c>
      <c r="L177" s="222">
        <v>96.728000000000009</v>
      </c>
      <c r="M177" s="167">
        <f t="shared" si="8"/>
        <v>72.546000000000006</v>
      </c>
    </row>
    <row r="178" spans="1:13">
      <c r="A178" s="92">
        <v>111</v>
      </c>
      <c r="B178" s="93" t="s">
        <v>345</v>
      </c>
      <c r="C178" s="94" t="s">
        <v>346</v>
      </c>
      <c r="D178" s="93" t="s">
        <v>114</v>
      </c>
      <c r="E178" s="95">
        <v>1</v>
      </c>
      <c r="F178" s="93" t="s">
        <v>18</v>
      </c>
      <c r="G178" s="16">
        <v>6.52</v>
      </c>
      <c r="H178" s="16">
        <f t="shared" si="6"/>
        <v>6.52</v>
      </c>
      <c r="I178" s="95">
        <v>15</v>
      </c>
      <c r="J178" s="95">
        <v>20</v>
      </c>
      <c r="K178" s="95">
        <v>5</v>
      </c>
      <c r="L178" s="221">
        <v>3.6838000000000002</v>
      </c>
      <c r="M178" s="167">
        <f t="shared" si="8"/>
        <v>2.7628500000000003</v>
      </c>
    </row>
    <row r="179" spans="1:13" ht="25.5">
      <c r="A179" s="96">
        <v>112</v>
      </c>
      <c r="B179" s="97" t="s">
        <v>347</v>
      </c>
      <c r="C179" s="98" t="s">
        <v>348</v>
      </c>
      <c r="D179" s="97" t="s">
        <v>114</v>
      </c>
      <c r="E179" s="99">
        <v>1</v>
      </c>
      <c r="F179" s="97" t="s">
        <v>18</v>
      </c>
      <c r="G179" s="100">
        <v>256.56</v>
      </c>
      <c r="H179" s="78">
        <f t="shared" si="6"/>
        <v>256.56</v>
      </c>
      <c r="I179" s="99">
        <v>15</v>
      </c>
      <c r="J179" s="99">
        <v>20</v>
      </c>
      <c r="K179" s="99">
        <v>5</v>
      </c>
      <c r="L179" s="222">
        <v>144.9564</v>
      </c>
      <c r="M179" s="167">
        <f t="shared" si="8"/>
        <v>108.71729999999999</v>
      </c>
    </row>
    <row r="180" spans="1:13">
      <c r="A180" s="92">
        <v>113</v>
      </c>
      <c r="B180" s="93" t="s">
        <v>349</v>
      </c>
      <c r="C180" s="94" t="s">
        <v>350</v>
      </c>
      <c r="D180" s="93" t="s">
        <v>114</v>
      </c>
      <c r="E180" s="95">
        <v>1</v>
      </c>
      <c r="F180" s="93" t="s">
        <v>18</v>
      </c>
      <c r="G180" s="16">
        <v>197.60640000000001</v>
      </c>
      <c r="H180" s="16">
        <f t="shared" si="6"/>
        <v>197.60640000000001</v>
      </c>
      <c r="I180" s="95">
        <v>15</v>
      </c>
      <c r="J180" s="95">
        <v>20</v>
      </c>
      <c r="K180" s="95">
        <v>5</v>
      </c>
      <c r="L180" s="221">
        <v>111.64761600000001</v>
      </c>
      <c r="M180" s="167">
        <f t="shared" si="8"/>
        <v>83.735712000000007</v>
      </c>
    </row>
    <row r="181" spans="1:13" ht="25.5">
      <c r="A181" s="96">
        <v>114</v>
      </c>
      <c r="B181" s="97" t="s">
        <v>351</v>
      </c>
      <c r="C181" s="98" t="s">
        <v>352</v>
      </c>
      <c r="D181" s="97" t="s">
        <v>114</v>
      </c>
      <c r="E181" s="99">
        <v>1</v>
      </c>
      <c r="F181" s="97" t="s">
        <v>18</v>
      </c>
      <c r="G181" s="100">
        <v>85.6</v>
      </c>
      <c r="H181" s="78">
        <f t="shared" si="6"/>
        <v>85.6</v>
      </c>
      <c r="I181" s="99">
        <v>15</v>
      </c>
      <c r="J181" s="99">
        <v>20</v>
      </c>
      <c r="K181" s="99">
        <v>5</v>
      </c>
      <c r="L181" s="222">
        <v>48.364000000000004</v>
      </c>
      <c r="M181" s="167">
        <f t="shared" si="8"/>
        <v>36.273000000000003</v>
      </c>
    </row>
    <row r="182" spans="1:13">
      <c r="A182" s="92">
        <v>115</v>
      </c>
      <c r="B182" s="93" t="s">
        <v>353</v>
      </c>
      <c r="C182" s="94" t="s">
        <v>354</v>
      </c>
      <c r="D182" s="93" t="s">
        <v>114</v>
      </c>
      <c r="E182" s="95">
        <v>1</v>
      </c>
      <c r="F182" s="93" t="s">
        <v>18</v>
      </c>
      <c r="G182" s="16">
        <v>52.4</v>
      </c>
      <c r="H182" s="16">
        <f t="shared" si="6"/>
        <v>52.4</v>
      </c>
      <c r="I182" s="95">
        <v>15</v>
      </c>
      <c r="J182" s="95">
        <v>20</v>
      </c>
      <c r="K182" s="95">
        <v>5</v>
      </c>
      <c r="L182" s="221">
        <v>29.606000000000002</v>
      </c>
      <c r="M182" s="167">
        <f t="shared" si="8"/>
        <v>22.204500000000003</v>
      </c>
    </row>
    <row r="183" spans="1:13">
      <c r="A183" s="96">
        <v>116</v>
      </c>
      <c r="B183" s="97" t="s">
        <v>355</v>
      </c>
      <c r="C183" s="98" t="s">
        <v>356</v>
      </c>
      <c r="D183" s="97" t="s">
        <v>114</v>
      </c>
      <c r="E183" s="99">
        <v>1</v>
      </c>
      <c r="F183" s="97" t="s">
        <v>18</v>
      </c>
      <c r="G183" s="100">
        <v>62.4</v>
      </c>
      <c r="H183" s="78">
        <f t="shared" si="6"/>
        <v>62.4</v>
      </c>
      <c r="I183" s="99">
        <v>15</v>
      </c>
      <c r="J183" s="99">
        <v>20</v>
      </c>
      <c r="K183" s="99">
        <v>5</v>
      </c>
      <c r="L183" s="222">
        <v>35.256</v>
      </c>
      <c r="M183" s="167">
        <f t="shared" si="8"/>
        <v>26.442</v>
      </c>
    </row>
    <row r="184" spans="1:13">
      <c r="A184" s="96">
        <v>118</v>
      </c>
      <c r="B184" s="97" t="s">
        <v>357</v>
      </c>
      <c r="C184" s="98" t="s">
        <v>358</v>
      </c>
      <c r="D184" s="97" t="s">
        <v>114</v>
      </c>
      <c r="E184" s="99">
        <v>6</v>
      </c>
      <c r="F184" s="97" t="s">
        <v>18</v>
      </c>
      <c r="G184" s="100">
        <v>260</v>
      </c>
      <c r="H184" s="16">
        <f t="shared" si="6"/>
        <v>1560</v>
      </c>
      <c r="I184" s="99">
        <v>15</v>
      </c>
      <c r="J184" s="99">
        <v>20</v>
      </c>
      <c r="K184" s="99">
        <v>5</v>
      </c>
      <c r="L184" s="222">
        <v>881.40000000000009</v>
      </c>
      <c r="M184" s="167">
        <f t="shared" si="8"/>
        <v>661.05000000000007</v>
      </c>
    </row>
    <row r="185" spans="1:13">
      <c r="A185" s="92">
        <v>119</v>
      </c>
      <c r="B185" s="93" t="s">
        <v>359</v>
      </c>
      <c r="C185" s="94" t="s">
        <v>360</v>
      </c>
      <c r="D185" s="93" t="s">
        <v>114</v>
      </c>
      <c r="E185" s="95">
        <v>1</v>
      </c>
      <c r="F185" s="93" t="s">
        <v>18</v>
      </c>
      <c r="G185" s="16">
        <v>235.2</v>
      </c>
      <c r="H185" s="78">
        <f t="shared" si="6"/>
        <v>235.2</v>
      </c>
      <c r="I185" s="95">
        <v>15</v>
      </c>
      <c r="J185" s="95">
        <v>20</v>
      </c>
      <c r="K185" s="95">
        <v>5</v>
      </c>
      <c r="L185" s="221">
        <v>132.88800000000001</v>
      </c>
      <c r="M185" s="167">
        <f t="shared" si="8"/>
        <v>99.665999999999997</v>
      </c>
    </row>
    <row r="186" spans="1:13">
      <c r="A186" s="96">
        <v>120</v>
      </c>
      <c r="B186" s="97" t="s">
        <v>361</v>
      </c>
      <c r="C186" s="98" t="s">
        <v>362</v>
      </c>
      <c r="D186" s="97" t="s">
        <v>114</v>
      </c>
      <c r="E186" s="99">
        <v>1</v>
      </c>
      <c r="F186" s="97" t="s">
        <v>18</v>
      </c>
      <c r="G186" s="100">
        <v>104.1</v>
      </c>
      <c r="H186" s="16">
        <f t="shared" si="6"/>
        <v>104.1</v>
      </c>
      <c r="I186" s="99">
        <v>15</v>
      </c>
      <c r="J186" s="99">
        <v>20</v>
      </c>
      <c r="K186" s="99">
        <v>5</v>
      </c>
      <c r="L186" s="222">
        <v>58.816500000000005</v>
      </c>
      <c r="M186" s="167">
        <f t="shared" si="8"/>
        <v>44.112375</v>
      </c>
    </row>
    <row r="187" spans="1:13">
      <c r="A187" s="92">
        <v>121</v>
      </c>
      <c r="B187" s="93" t="s">
        <v>363</v>
      </c>
      <c r="C187" s="94" t="s">
        <v>210</v>
      </c>
      <c r="D187" s="93" t="s">
        <v>114</v>
      </c>
      <c r="E187" s="95">
        <v>1</v>
      </c>
      <c r="F187" s="93" t="s">
        <v>18</v>
      </c>
      <c r="G187" s="16">
        <v>9.85</v>
      </c>
      <c r="H187" s="78">
        <f t="shared" si="6"/>
        <v>9.85</v>
      </c>
      <c r="I187" s="95">
        <v>15</v>
      </c>
      <c r="J187" s="95">
        <v>20</v>
      </c>
      <c r="K187" s="95">
        <v>5</v>
      </c>
      <c r="L187" s="221">
        <v>5.5652500000000007</v>
      </c>
      <c r="M187" s="167">
        <f t="shared" si="8"/>
        <v>4.173937500000001</v>
      </c>
    </row>
    <row r="188" spans="1:13">
      <c r="A188" s="96">
        <v>122</v>
      </c>
      <c r="B188" s="97" t="s">
        <v>364</v>
      </c>
      <c r="C188" s="98" t="s">
        <v>365</v>
      </c>
      <c r="D188" s="97" t="s">
        <v>114</v>
      </c>
      <c r="E188" s="99">
        <v>9</v>
      </c>
      <c r="F188" s="97" t="s">
        <v>18</v>
      </c>
      <c r="G188" s="100">
        <v>2.36</v>
      </c>
      <c r="H188" s="16">
        <f t="shared" si="6"/>
        <v>21.24</v>
      </c>
      <c r="I188" s="99">
        <v>15</v>
      </c>
      <c r="J188" s="99">
        <v>20</v>
      </c>
      <c r="K188" s="99">
        <v>5</v>
      </c>
      <c r="L188" s="222">
        <v>12.0006</v>
      </c>
      <c r="M188" s="167">
        <f t="shared" si="8"/>
        <v>9.0004500000000007</v>
      </c>
    </row>
    <row r="189" spans="1:13">
      <c r="A189" s="92">
        <v>123</v>
      </c>
      <c r="B189" s="93" t="s">
        <v>366</v>
      </c>
      <c r="C189" s="94" t="s">
        <v>367</v>
      </c>
      <c r="D189" s="93" t="s">
        <v>114</v>
      </c>
      <c r="E189" s="95">
        <v>1</v>
      </c>
      <c r="F189" s="93" t="s">
        <v>18</v>
      </c>
      <c r="G189" s="16">
        <v>6.25</v>
      </c>
      <c r="H189" s="78">
        <f t="shared" si="6"/>
        <v>6.25</v>
      </c>
      <c r="I189" s="95">
        <v>15</v>
      </c>
      <c r="J189" s="95">
        <v>20</v>
      </c>
      <c r="K189" s="95">
        <v>5</v>
      </c>
      <c r="L189" s="221">
        <v>3.5312500000000004</v>
      </c>
      <c r="M189" s="167">
        <f t="shared" si="8"/>
        <v>2.6484375000000004</v>
      </c>
    </row>
    <row r="190" spans="1:13">
      <c r="A190" s="92">
        <v>125</v>
      </c>
      <c r="B190" s="93" t="s">
        <v>368</v>
      </c>
      <c r="C190" s="94" t="s">
        <v>369</v>
      </c>
      <c r="D190" s="93" t="s">
        <v>114</v>
      </c>
      <c r="E190" s="95">
        <v>1</v>
      </c>
      <c r="F190" s="93" t="s">
        <v>18</v>
      </c>
      <c r="G190" s="16">
        <v>63.5</v>
      </c>
      <c r="H190" s="16">
        <f t="shared" si="6"/>
        <v>63.5</v>
      </c>
      <c r="I190" s="95">
        <v>15</v>
      </c>
      <c r="J190" s="95">
        <v>20</v>
      </c>
      <c r="K190" s="95">
        <v>5</v>
      </c>
      <c r="L190" s="221">
        <v>35.877500000000005</v>
      </c>
      <c r="M190" s="167">
        <f t="shared" si="8"/>
        <v>26.908125000000005</v>
      </c>
    </row>
    <row r="191" spans="1:13">
      <c r="A191" s="96">
        <v>140</v>
      </c>
      <c r="B191" s="97" t="s">
        <v>370</v>
      </c>
      <c r="C191" s="98" t="s">
        <v>371</v>
      </c>
      <c r="D191" s="97" t="s">
        <v>114</v>
      </c>
      <c r="E191" s="99">
        <v>4</v>
      </c>
      <c r="F191" s="97" t="s">
        <v>18</v>
      </c>
      <c r="G191" s="100">
        <v>58</v>
      </c>
      <c r="H191" s="78">
        <f t="shared" si="6"/>
        <v>232</v>
      </c>
      <c r="I191" s="99">
        <v>15</v>
      </c>
      <c r="J191" s="99">
        <v>20</v>
      </c>
      <c r="K191" s="99">
        <v>5</v>
      </c>
      <c r="L191" s="222">
        <v>131.08000000000001</v>
      </c>
      <c r="M191" s="167">
        <f t="shared" si="8"/>
        <v>98.31</v>
      </c>
    </row>
    <row r="192" spans="1:13">
      <c r="A192" s="42">
        <v>141</v>
      </c>
      <c r="B192" s="43" t="s">
        <v>372</v>
      </c>
      <c r="C192" s="44" t="s">
        <v>373</v>
      </c>
      <c r="D192" s="43" t="s">
        <v>114</v>
      </c>
      <c r="E192" s="45">
        <v>2</v>
      </c>
      <c r="F192" s="43" t="s">
        <v>18</v>
      </c>
      <c r="G192" s="46">
        <v>35</v>
      </c>
      <c r="H192" s="46">
        <f t="shared" ref="H192" si="9">E192*G192</f>
        <v>70</v>
      </c>
      <c r="I192" s="45">
        <v>15</v>
      </c>
      <c r="J192" s="45">
        <v>20</v>
      </c>
      <c r="K192" s="45">
        <v>5</v>
      </c>
      <c r="L192" s="174">
        <v>39.550000000000004</v>
      </c>
      <c r="M192" s="167">
        <f t="shared" si="8"/>
        <v>29.662500000000001</v>
      </c>
    </row>
    <row r="193" spans="1:14">
      <c r="A193" s="104"/>
      <c r="B193" s="105"/>
      <c r="C193" s="106"/>
      <c r="D193" s="105"/>
      <c r="E193" s="107"/>
      <c r="F193" s="51" t="s">
        <v>109</v>
      </c>
      <c r="G193" s="51"/>
      <c r="H193" s="52">
        <v>13273.776400000001</v>
      </c>
      <c r="I193" s="53"/>
      <c r="J193" s="53"/>
      <c r="K193" s="53"/>
      <c r="L193" s="175">
        <v>7499.6836659999981</v>
      </c>
      <c r="M193" s="167">
        <f t="shared" si="8"/>
        <v>5624.7627494999988</v>
      </c>
    </row>
    <row r="195" spans="1:14" ht="16.5" thickBot="1">
      <c r="A195" s="108"/>
      <c r="B195" s="109" t="s">
        <v>374</v>
      </c>
      <c r="C195" s="180" t="s">
        <v>244</v>
      </c>
      <c r="D195" s="181"/>
      <c r="E195" s="181"/>
      <c r="F195" s="182"/>
      <c r="G195" s="110"/>
      <c r="H195" s="111"/>
      <c r="I195" s="111"/>
      <c r="J195" s="111"/>
      <c r="K195" s="111"/>
      <c r="L195" s="112"/>
      <c r="M195" s="89"/>
      <c r="N195" s="89"/>
    </row>
    <row r="196" spans="1:14" ht="45">
      <c r="A196" s="71" t="s">
        <v>4</v>
      </c>
      <c r="B196" s="72" t="s">
        <v>5</v>
      </c>
      <c r="C196" s="72" t="s">
        <v>6</v>
      </c>
      <c r="D196" s="72" t="s">
        <v>7</v>
      </c>
      <c r="E196" s="72" t="s">
        <v>8</v>
      </c>
      <c r="F196" s="72" t="s">
        <v>9</v>
      </c>
      <c r="G196" s="8" t="s">
        <v>10</v>
      </c>
      <c r="H196" s="9" t="s">
        <v>11</v>
      </c>
      <c r="I196" s="72" t="s">
        <v>12</v>
      </c>
      <c r="J196" s="72" t="s">
        <v>13</v>
      </c>
      <c r="K196" s="72" t="s">
        <v>14</v>
      </c>
      <c r="L196" s="9" t="s">
        <v>15</v>
      </c>
      <c r="M196" s="166" t="s">
        <v>578</v>
      </c>
    </row>
    <row r="197" spans="1:14">
      <c r="A197" s="17">
        <v>1</v>
      </c>
      <c r="B197" s="18" t="s">
        <v>375</v>
      </c>
      <c r="C197" s="19" t="s">
        <v>376</v>
      </c>
      <c r="D197" s="18" t="s">
        <v>114</v>
      </c>
      <c r="E197" s="20">
        <v>1</v>
      </c>
      <c r="F197" s="18" t="s">
        <v>18</v>
      </c>
      <c r="G197" s="21">
        <v>57.74</v>
      </c>
      <c r="H197" s="16">
        <f t="shared" ref="H197:H215" si="10">E197*G197</f>
        <v>57.74</v>
      </c>
      <c r="I197" s="20">
        <v>15</v>
      </c>
      <c r="J197" s="20">
        <v>20</v>
      </c>
      <c r="K197" s="20">
        <v>5</v>
      </c>
      <c r="L197" s="169">
        <v>32.623100000000008</v>
      </c>
      <c r="M197" s="167">
        <f t="shared" ref="M197:M216" si="11">L197*75%</f>
        <v>24.467325000000006</v>
      </c>
    </row>
    <row r="198" spans="1:14">
      <c r="A198" s="32">
        <v>2</v>
      </c>
      <c r="B198" s="33" t="s">
        <v>377</v>
      </c>
      <c r="C198" s="34" t="s">
        <v>378</v>
      </c>
      <c r="D198" s="33" t="s">
        <v>114</v>
      </c>
      <c r="E198" s="35">
        <v>1</v>
      </c>
      <c r="F198" s="33" t="s">
        <v>18</v>
      </c>
      <c r="G198" s="36">
        <v>135.08000000000001</v>
      </c>
      <c r="H198" s="78">
        <f t="shared" si="10"/>
        <v>135.08000000000001</v>
      </c>
      <c r="I198" s="35">
        <v>15</v>
      </c>
      <c r="J198" s="35">
        <v>20</v>
      </c>
      <c r="K198" s="35">
        <v>5</v>
      </c>
      <c r="L198" s="172">
        <v>76.320200000000014</v>
      </c>
      <c r="M198" s="167">
        <f t="shared" si="11"/>
        <v>57.240150000000014</v>
      </c>
    </row>
    <row r="199" spans="1:14">
      <c r="A199" s="17">
        <v>3</v>
      </c>
      <c r="B199" s="18" t="s">
        <v>379</v>
      </c>
      <c r="C199" s="19" t="s">
        <v>378</v>
      </c>
      <c r="D199" s="18" t="s">
        <v>114</v>
      </c>
      <c r="E199" s="20">
        <v>1</v>
      </c>
      <c r="F199" s="18" t="s">
        <v>18</v>
      </c>
      <c r="G199" s="21">
        <v>135.08000000000001</v>
      </c>
      <c r="H199" s="16">
        <f t="shared" si="10"/>
        <v>135.08000000000001</v>
      </c>
      <c r="I199" s="20">
        <v>15</v>
      </c>
      <c r="J199" s="20">
        <v>20</v>
      </c>
      <c r="K199" s="20">
        <v>5</v>
      </c>
      <c r="L199" s="169">
        <v>76.320200000000014</v>
      </c>
      <c r="M199" s="167">
        <f t="shared" si="11"/>
        <v>57.240150000000014</v>
      </c>
    </row>
    <row r="200" spans="1:14">
      <c r="A200" s="32">
        <v>4</v>
      </c>
      <c r="B200" s="33" t="s">
        <v>380</v>
      </c>
      <c r="C200" s="34" t="s">
        <v>381</v>
      </c>
      <c r="D200" s="33" t="s">
        <v>114</v>
      </c>
      <c r="E200" s="35">
        <v>1</v>
      </c>
      <c r="F200" s="33" t="s">
        <v>18</v>
      </c>
      <c r="G200" s="36">
        <v>189.11199999999999</v>
      </c>
      <c r="H200" s="78">
        <f t="shared" si="10"/>
        <v>189.11199999999999</v>
      </c>
      <c r="I200" s="35">
        <v>15</v>
      </c>
      <c r="J200" s="35">
        <v>20</v>
      </c>
      <c r="K200" s="35">
        <v>5</v>
      </c>
      <c r="L200" s="172">
        <v>106.84828</v>
      </c>
      <c r="M200" s="167">
        <f t="shared" si="11"/>
        <v>80.136210000000005</v>
      </c>
    </row>
    <row r="201" spans="1:14" ht="25.5">
      <c r="A201" s="17">
        <v>5</v>
      </c>
      <c r="B201" s="18" t="s">
        <v>382</v>
      </c>
      <c r="C201" s="19" t="s">
        <v>383</v>
      </c>
      <c r="D201" s="18" t="s">
        <v>114</v>
      </c>
      <c r="E201" s="20">
        <v>1</v>
      </c>
      <c r="F201" s="18" t="s">
        <v>18</v>
      </c>
      <c r="G201" s="21">
        <v>116.39</v>
      </c>
      <c r="H201" s="16">
        <f t="shared" si="10"/>
        <v>116.39</v>
      </c>
      <c r="I201" s="20">
        <v>15</v>
      </c>
      <c r="J201" s="20">
        <v>20</v>
      </c>
      <c r="K201" s="20">
        <v>5</v>
      </c>
      <c r="L201" s="169">
        <v>65.760350000000003</v>
      </c>
      <c r="M201" s="167">
        <f t="shared" si="11"/>
        <v>49.320262499999998</v>
      </c>
    </row>
    <row r="202" spans="1:14" ht="25.5">
      <c r="A202" s="32">
        <v>6</v>
      </c>
      <c r="B202" s="33" t="s">
        <v>384</v>
      </c>
      <c r="C202" s="34" t="s">
        <v>385</v>
      </c>
      <c r="D202" s="33" t="s">
        <v>114</v>
      </c>
      <c r="E202" s="35">
        <v>1</v>
      </c>
      <c r="F202" s="33" t="s">
        <v>18</v>
      </c>
      <c r="G202" s="36">
        <v>116.36</v>
      </c>
      <c r="H202" s="78">
        <f t="shared" si="10"/>
        <v>116.36</v>
      </c>
      <c r="I202" s="35">
        <v>15</v>
      </c>
      <c r="J202" s="35">
        <v>20</v>
      </c>
      <c r="K202" s="35">
        <v>5</v>
      </c>
      <c r="L202" s="172">
        <v>65.743400000000008</v>
      </c>
      <c r="M202" s="167">
        <f t="shared" si="11"/>
        <v>49.307550000000006</v>
      </c>
    </row>
    <row r="203" spans="1:14" ht="25.5">
      <c r="A203" s="17">
        <v>7</v>
      </c>
      <c r="B203" s="18" t="s">
        <v>386</v>
      </c>
      <c r="C203" s="19" t="s">
        <v>387</v>
      </c>
      <c r="D203" s="18" t="s">
        <v>114</v>
      </c>
      <c r="E203" s="20">
        <v>1</v>
      </c>
      <c r="F203" s="18" t="s">
        <v>18</v>
      </c>
      <c r="G203" s="21">
        <v>106.79</v>
      </c>
      <c r="H203" s="16">
        <f t="shared" si="10"/>
        <v>106.79</v>
      </c>
      <c r="I203" s="20">
        <v>15</v>
      </c>
      <c r="J203" s="20">
        <v>20</v>
      </c>
      <c r="K203" s="20">
        <v>5</v>
      </c>
      <c r="L203" s="169">
        <v>60.33635000000001</v>
      </c>
      <c r="M203" s="167">
        <f t="shared" si="11"/>
        <v>45.252262500000008</v>
      </c>
    </row>
    <row r="204" spans="1:14">
      <c r="A204" s="32">
        <v>8</v>
      </c>
      <c r="B204" s="33" t="s">
        <v>388</v>
      </c>
      <c r="C204" s="34" t="s">
        <v>389</v>
      </c>
      <c r="D204" s="33" t="s">
        <v>114</v>
      </c>
      <c r="E204" s="35">
        <v>1</v>
      </c>
      <c r="F204" s="33" t="s">
        <v>18</v>
      </c>
      <c r="G204" s="36">
        <v>118.7</v>
      </c>
      <c r="H204" s="78">
        <f t="shared" si="10"/>
        <v>118.7</v>
      </c>
      <c r="I204" s="35">
        <v>15</v>
      </c>
      <c r="J204" s="35">
        <v>20</v>
      </c>
      <c r="K204" s="35">
        <v>5</v>
      </c>
      <c r="L204" s="172">
        <v>67.065500000000014</v>
      </c>
      <c r="M204" s="167">
        <f t="shared" si="11"/>
        <v>50.299125000000011</v>
      </c>
    </row>
    <row r="205" spans="1:14">
      <c r="A205" s="17">
        <v>9</v>
      </c>
      <c r="B205" s="18" t="s">
        <v>390</v>
      </c>
      <c r="C205" s="19" t="s">
        <v>389</v>
      </c>
      <c r="D205" s="18" t="s">
        <v>114</v>
      </c>
      <c r="E205" s="20">
        <v>1</v>
      </c>
      <c r="F205" s="18" t="s">
        <v>18</v>
      </c>
      <c r="G205" s="21">
        <v>118.7</v>
      </c>
      <c r="H205" s="16">
        <f t="shared" si="10"/>
        <v>118.7</v>
      </c>
      <c r="I205" s="20">
        <v>15</v>
      </c>
      <c r="J205" s="20">
        <v>20</v>
      </c>
      <c r="K205" s="20">
        <v>5</v>
      </c>
      <c r="L205" s="169">
        <v>67.065500000000014</v>
      </c>
      <c r="M205" s="167">
        <f t="shared" si="11"/>
        <v>50.299125000000011</v>
      </c>
    </row>
    <row r="206" spans="1:14">
      <c r="A206" s="32">
        <v>10</v>
      </c>
      <c r="B206" s="33" t="s">
        <v>391</v>
      </c>
      <c r="C206" s="34" t="s">
        <v>392</v>
      </c>
      <c r="D206" s="33" t="s">
        <v>114</v>
      </c>
      <c r="E206" s="35">
        <v>1</v>
      </c>
      <c r="F206" s="33" t="s">
        <v>18</v>
      </c>
      <c r="G206" s="36">
        <v>250</v>
      </c>
      <c r="H206" s="78">
        <f t="shared" si="10"/>
        <v>250</v>
      </c>
      <c r="I206" s="35">
        <v>15</v>
      </c>
      <c r="J206" s="35">
        <v>20</v>
      </c>
      <c r="K206" s="35">
        <v>5</v>
      </c>
      <c r="L206" s="172">
        <v>141.25000000000003</v>
      </c>
      <c r="M206" s="167">
        <f t="shared" si="11"/>
        <v>105.93750000000003</v>
      </c>
    </row>
    <row r="207" spans="1:14">
      <c r="A207" s="17">
        <v>11</v>
      </c>
      <c r="B207" s="18" t="s">
        <v>393</v>
      </c>
      <c r="C207" s="19" t="s">
        <v>394</v>
      </c>
      <c r="D207" s="18" t="s">
        <v>114</v>
      </c>
      <c r="E207" s="20">
        <v>1</v>
      </c>
      <c r="F207" s="18" t="s">
        <v>18</v>
      </c>
      <c r="G207" s="21">
        <v>89.78</v>
      </c>
      <c r="H207" s="16">
        <f t="shared" si="10"/>
        <v>89.78</v>
      </c>
      <c r="I207" s="20">
        <v>15</v>
      </c>
      <c r="J207" s="20">
        <v>20</v>
      </c>
      <c r="K207" s="20">
        <v>5</v>
      </c>
      <c r="L207" s="169">
        <v>50.725700000000003</v>
      </c>
      <c r="M207" s="167">
        <f t="shared" si="11"/>
        <v>38.044274999999999</v>
      </c>
    </row>
    <row r="208" spans="1:14">
      <c r="A208" s="32">
        <v>12</v>
      </c>
      <c r="B208" s="33" t="s">
        <v>395</v>
      </c>
      <c r="C208" s="34" t="s">
        <v>396</v>
      </c>
      <c r="D208" s="33" t="s">
        <v>114</v>
      </c>
      <c r="E208" s="35">
        <v>1</v>
      </c>
      <c r="F208" s="33" t="s">
        <v>18</v>
      </c>
      <c r="G208" s="36">
        <v>89.78</v>
      </c>
      <c r="H208" s="78">
        <f t="shared" si="10"/>
        <v>89.78</v>
      </c>
      <c r="I208" s="35">
        <v>15</v>
      </c>
      <c r="J208" s="35">
        <v>20</v>
      </c>
      <c r="K208" s="35">
        <v>5</v>
      </c>
      <c r="L208" s="172">
        <v>50.725700000000003</v>
      </c>
      <c r="M208" s="167">
        <f t="shared" si="11"/>
        <v>38.044274999999999</v>
      </c>
    </row>
    <row r="209" spans="1:13">
      <c r="A209" s="17">
        <v>13</v>
      </c>
      <c r="B209" s="18" t="s">
        <v>397</v>
      </c>
      <c r="C209" s="19" t="s">
        <v>398</v>
      </c>
      <c r="D209" s="18" t="s">
        <v>114</v>
      </c>
      <c r="E209" s="20">
        <v>1</v>
      </c>
      <c r="F209" s="18" t="s">
        <v>18</v>
      </c>
      <c r="G209" s="21">
        <v>118.7</v>
      </c>
      <c r="H209" s="16">
        <f t="shared" si="10"/>
        <v>118.7</v>
      </c>
      <c r="I209" s="20">
        <v>15</v>
      </c>
      <c r="J209" s="20">
        <v>20</v>
      </c>
      <c r="K209" s="20">
        <v>5</v>
      </c>
      <c r="L209" s="169">
        <v>67.065500000000014</v>
      </c>
      <c r="M209" s="167">
        <f t="shared" si="11"/>
        <v>50.299125000000011</v>
      </c>
    </row>
    <row r="210" spans="1:13">
      <c r="A210" s="32">
        <v>14</v>
      </c>
      <c r="B210" s="33" t="s">
        <v>399</v>
      </c>
      <c r="C210" s="34" t="s">
        <v>398</v>
      </c>
      <c r="D210" s="33" t="s">
        <v>114</v>
      </c>
      <c r="E210" s="35">
        <v>1</v>
      </c>
      <c r="F210" s="33" t="s">
        <v>18</v>
      </c>
      <c r="G210" s="36">
        <v>118.7</v>
      </c>
      <c r="H210" s="78">
        <f t="shared" si="10"/>
        <v>118.7</v>
      </c>
      <c r="I210" s="35">
        <v>15</v>
      </c>
      <c r="J210" s="35">
        <v>20</v>
      </c>
      <c r="K210" s="35">
        <v>5</v>
      </c>
      <c r="L210" s="172">
        <v>67.065500000000014</v>
      </c>
      <c r="M210" s="167">
        <f t="shared" si="11"/>
        <v>50.299125000000011</v>
      </c>
    </row>
    <row r="211" spans="1:13">
      <c r="A211" s="17">
        <v>15</v>
      </c>
      <c r="B211" s="18" t="s">
        <v>400</v>
      </c>
      <c r="C211" s="19" t="s">
        <v>401</v>
      </c>
      <c r="D211" s="18" t="s">
        <v>114</v>
      </c>
      <c r="E211" s="20">
        <v>1</v>
      </c>
      <c r="F211" s="18" t="s">
        <v>18</v>
      </c>
      <c r="G211" s="21">
        <v>134.80000000000001</v>
      </c>
      <c r="H211" s="16">
        <f t="shared" si="10"/>
        <v>134.80000000000001</v>
      </c>
      <c r="I211" s="20">
        <v>15</v>
      </c>
      <c r="J211" s="20">
        <v>20</v>
      </c>
      <c r="K211" s="20">
        <v>5</v>
      </c>
      <c r="L211" s="169">
        <v>76.16200000000002</v>
      </c>
      <c r="M211" s="167">
        <f t="shared" si="11"/>
        <v>57.121500000000012</v>
      </c>
    </row>
    <row r="212" spans="1:13">
      <c r="A212" s="32">
        <v>16</v>
      </c>
      <c r="B212" s="33" t="s">
        <v>402</v>
      </c>
      <c r="C212" s="34" t="s">
        <v>403</v>
      </c>
      <c r="D212" s="33" t="s">
        <v>114</v>
      </c>
      <c r="E212" s="35">
        <v>1</v>
      </c>
      <c r="F212" s="33" t="s">
        <v>404</v>
      </c>
      <c r="G212" s="36">
        <v>65.2</v>
      </c>
      <c r="H212" s="78">
        <f t="shared" si="10"/>
        <v>65.2</v>
      </c>
      <c r="I212" s="35">
        <v>15</v>
      </c>
      <c r="J212" s="35">
        <v>20</v>
      </c>
      <c r="K212" s="35">
        <v>5</v>
      </c>
      <c r="L212" s="172">
        <v>36.838000000000008</v>
      </c>
      <c r="M212" s="167">
        <f t="shared" si="11"/>
        <v>27.628500000000006</v>
      </c>
    </row>
    <row r="213" spans="1:13">
      <c r="A213" s="17">
        <v>17</v>
      </c>
      <c r="B213" s="18" t="s">
        <v>405</v>
      </c>
      <c r="C213" s="19" t="s">
        <v>406</v>
      </c>
      <c r="D213" s="18" t="s">
        <v>114</v>
      </c>
      <c r="E213" s="20">
        <v>1</v>
      </c>
      <c r="F213" s="18" t="s">
        <v>18</v>
      </c>
      <c r="G213" s="21">
        <v>104.77</v>
      </c>
      <c r="H213" s="16">
        <f t="shared" si="10"/>
        <v>104.77</v>
      </c>
      <c r="I213" s="20">
        <v>15</v>
      </c>
      <c r="J213" s="20">
        <v>20</v>
      </c>
      <c r="K213" s="20">
        <v>5</v>
      </c>
      <c r="L213" s="169">
        <v>59.195050000000002</v>
      </c>
      <c r="M213" s="167">
        <f t="shared" si="11"/>
        <v>44.3962875</v>
      </c>
    </row>
    <row r="214" spans="1:13">
      <c r="A214" s="32">
        <v>18</v>
      </c>
      <c r="B214" s="33" t="s">
        <v>407</v>
      </c>
      <c r="C214" s="34" t="s">
        <v>408</v>
      </c>
      <c r="D214" s="33" t="s">
        <v>114</v>
      </c>
      <c r="E214" s="35">
        <v>6</v>
      </c>
      <c r="F214" s="33" t="s">
        <v>18</v>
      </c>
      <c r="G214" s="36">
        <v>73.900000000000006</v>
      </c>
      <c r="H214" s="78">
        <f t="shared" si="10"/>
        <v>443.40000000000003</v>
      </c>
      <c r="I214" s="35">
        <v>15</v>
      </c>
      <c r="J214" s="35">
        <v>20</v>
      </c>
      <c r="K214" s="35">
        <v>5</v>
      </c>
      <c r="L214" s="172">
        <v>250.52100000000004</v>
      </c>
      <c r="M214" s="167">
        <f t="shared" si="11"/>
        <v>187.89075000000003</v>
      </c>
    </row>
    <row r="215" spans="1:13">
      <c r="A215" s="160">
        <v>19</v>
      </c>
      <c r="B215" s="161" t="s">
        <v>409</v>
      </c>
      <c r="C215" s="162" t="s">
        <v>410</v>
      </c>
      <c r="D215" s="161" t="s">
        <v>114</v>
      </c>
      <c r="E215" s="163">
        <v>1</v>
      </c>
      <c r="F215" s="161" t="s">
        <v>18</v>
      </c>
      <c r="G215" s="164">
        <v>65.400000000000006</v>
      </c>
      <c r="H215" s="165">
        <f t="shared" si="10"/>
        <v>65.400000000000006</v>
      </c>
      <c r="I215" s="163">
        <v>15</v>
      </c>
      <c r="J215" s="163">
        <v>20</v>
      </c>
      <c r="K215" s="163">
        <v>5</v>
      </c>
      <c r="L215" s="214">
        <v>36.951000000000008</v>
      </c>
      <c r="M215" s="207">
        <v>0</v>
      </c>
    </row>
    <row r="216" spans="1:13">
      <c r="A216" s="47"/>
      <c r="B216" s="48"/>
      <c r="C216" s="49"/>
      <c r="D216" s="48"/>
      <c r="E216" s="107"/>
      <c r="F216" s="51" t="s">
        <v>109</v>
      </c>
      <c r="G216" s="51"/>
      <c r="H216" s="52">
        <v>2574.4820000000004</v>
      </c>
      <c r="I216" s="53"/>
      <c r="J216" s="53"/>
      <c r="K216" s="53"/>
      <c r="L216" s="175">
        <v>1454.5823300000002</v>
      </c>
      <c r="M216" s="167">
        <f>SUM(M197:M215)</f>
        <v>1063.2234975000001</v>
      </c>
    </row>
    <row r="218" spans="1:13" ht="16.5" thickBot="1">
      <c r="A218" s="113"/>
      <c r="B218" s="114" t="s">
        <v>411</v>
      </c>
      <c r="C218" s="176" t="s">
        <v>412</v>
      </c>
      <c r="D218" s="177"/>
      <c r="E218" s="177"/>
      <c r="F218" s="178"/>
      <c r="G218" s="115"/>
      <c r="H218" s="116"/>
      <c r="I218" s="116"/>
      <c r="J218" s="116"/>
      <c r="K218" s="116"/>
      <c r="L218" s="117"/>
    </row>
    <row r="219" spans="1:13" ht="45">
      <c r="A219" s="62" t="s">
        <v>4</v>
      </c>
      <c r="B219" s="62" t="s">
        <v>5</v>
      </c>
      <c r="C219" s="62" t="s">
        <v>6</v>
      </c>
      <c r="D219" s="62" t="s">
        <v>7</v>
      </c>
      <c r="E219" s="62" t="s">
        <v>8</v>
      </c>
      <c r="F219" s="62" t="s">
        <v>9</v>
      </c>
      <c r="G219" s="8" t="s">
        <v>10</v>
      </c>
      <c r="H219" s="9" t="s">
        <v>11</v>
      </c>
      <c r="I219" s="62" t="s">
        <v>12</v>
      </c>
      <c r="J219" s="62" t="s">
        <v>13</v>
      </c>
      <c r="K219" s="62" t="s">
        <v>14</v>
      </c>
      <c r="L219" s="9" t="s">
        <v>15</v>
      </c>
      <c r="M219" s="166" t="s">
        <v>578</v>
      </c>
    </row>
    <row r="220" spans="1:13">
      <c r="A220" s="64">
        <v>1</v>
      </c>
      <c r="B220" s="18" t="s">
        <v>413</v>
      </c>
      <c r="C220" s="19" t="s">
        <v>414</v>
      </c>
      <c r="D220" s="18" t="s">
        <v>114</v>
      </c>
      <c r="E220" s="20">
        <v>1</v>
      </c>
      <c r="F220" s="18" t="s">
        <v>18</v>
      </c>
      <c r="G220" s="21">
        <v>176.43</v>
      </c>
      <c r="H220" s="16">
        <f t="shared" ref="H220:H267" si="12">E220*G220</f>
        <v>176.43</v>
      </c>
      <c r="I220" s="20">
        <v>15</v>
      </c>
      <c r="J220" s="20">
        <v>20</v>
      </c>
      <c r="K220" s="20">
        <v>5</v>
      </c>
      <c r="L220" s="169">
        <v>99.682950000000019</v>
      </c>
      <c r="M220" s="167">
        <f t="shared" ref="M220:M268" si="13">L220*75%</f>
        <v>74.762212500000018</v>
      </c>
    </row>
    <row r="221" spans="1:13">
      <c r="A221" s="65">
        <v>2</v>
      </c>
      <c r="B221" s="33" t="s">
        <v>415</v>
      </c>
      <c r="C221" s="34" t="s">
        <v>416</v>
      </c>
      <c r="D221" s="33" t="s">
        <v>114</v>
      </c>
      <c r="E221" s="35">
        <v>1</v>
      </c>
      <c r="F221" s="33" t="s">
        <v>18</v>
      </c>
      <c r="G221" s="36">
        <v>161.54</v>
      </c>
      <c r="H221" s="78">
        <f t="shared" si="12"/>
        <v>161.54</v>
      </c>
      <c r="I221" s="35">
        <v>15</v>
      </c>
      <c r="J221" s="35">
        <v>20</v>
      </c>
      <c r="K221" s="35">
        <v>5</v>
      </c>
      <c r="L221" s="172">
        <v>91.270099999999999</v>
      </c>
      <c r="M221" s="167">
        <f t="shared" si="13"/>
        <v>68.452574999999996</v>
      </c>
    </row>
    <row r="222" spans="1:13">
      <c r="A222" s="64">
        <v>3</v>
      </c>
      <c r="B222" s="18" t="s">
        <v>417</v>
      </c>
      <c r="C222" s="19" t="s">
        <v>418</v>
      </c>
      <c r="D222" s="18" t="s">
        <v>114</v>
      </c>
      <c r="E222" s="20">
        <v>1</v>
      </c>
      <c r="F222" s="18" t="s">
        <v>18</v>
      </c>
      <c r="G222" s="21">
        <v>161.54</v>
      </c>
      <c r="H222" s="16">
        <f t="shared" si="12"/>
        <v>161.54</v>
      </c>
      <c r="I222" s="20">
        <v>15</v>
      </c>
      <c r="J222" s="20">
        <v>20</v>
      </c>
      <c r="K222" s="20">
        <v>5</v>
      </c>
      <c r="L222" s="169">
        <v>91.270099999999999</v>
      </c>
      <c r="M222" s="167">
        <f t="shared" si="13"/>
        <v>68.452574999999996</v>
      </c>
    </row>
    <row r="223" spans="1:13">
      <c r="A223" s="65">
        <v>4</v>
      </c>
      <c r="B223" s="33" t="s">
        <v>419</v>
      </c>
      <c r="C223" s="34" t="s">
        <v>420</v>
      </c>
      <c r="D223" s="33" t="s">
        <v>114</v>
      </c>
      <c r="E223" s="35">
        <v>2</v>
      </c>
      <c r="F223" s="33" t="s">
        <v>18</v>
      </c>
      <c r="G223" s="36">
        <v>188.7801</v>
      </c>
      <c r="H223" s="78">
        <f t="shared" si="12"/>
        <v>377.56020000000001</v>
      </c>
      <c r="I223" s="35">
        <v>15</v>
      </c>
      <c r="J223" s="35">
        <v>20</v>
      </c>
      <c r="K223" s="35">
        <v>5</v>
      </c>
      <c r="L223" s="172">
        <v>213.32151300000004</v>
      </c>
      <c r="M223" s="167">
        <f t="shared" si="13"/>
        <v>159.99113475000001</v>
      </c>
    </row>
    <row r="224" spans="1:13">
      <c r="A224" s="64">
        <v>5</v>
      </c>
      <c r="B224" s="18" t="s">
        <v>421</v>
      </c>
      <c r="C224" s="19" t="s">
        <v>422</v>
      </c>
      <c r="D224" s="18" t="s">
        <v>114</v>
      </c>
      <c r="E224" s="20">
        <v>1</v>
      </c>
      <c r="F224" s="18" t="s">
        <v>18</v>
      </c>
      <c r="G224" s="21">
        <v>182.54019999999997</v>
      </c>
      <c r="H224" s="16">
        <f t="shared" si="12"/>
        <v>182.54019999999997</v>
      </c>
      <c r="I224" s="20">
        <v>15</v>
      </c>
      <c r="J224" s="20">
        <v>20</v>
      </c>
      <c r="K224" s="20">
        <v>5</v>
      </c>
      <c r="L224" s="169">
        <v>103.13521299999999</v>
      </c>
      <c r="M224" s="167">
        <f t="shared" si="13"/>
        <v>77.351409749999988</v>
      </c>
    </row>
    <row r="225" spans="1:13">
      <c r="A225" s="65">
        <v>6</v>
      </c>
      <c r="B225" s="33" t="s">
        <v>423</v>
      </c>
      <c r="C225" s="34" t="s">
        <v>424</v>
      </c>
      <c r="D225" s="33" t="s">
        <v>114</v>
      </c>
      <c r="E225" s="35">
        <v>1</v>
      </c>
      <c r="F225" s="33" t="s">
        <v>18</v>
      </c>
      <c r="G225" s="36">
        <v>182.54019999999997</v>
      </c>
      <c r="H225" s="78">
        <f t="shared" si="12"/>
        <v>182.54019999999997</v>
      </c>
      <c r="I225" s="35">
        <v>15</v>
      </c>
      <c r="J225" s="35">
        <v>20</v>
      </c>
      <c r="K225" s="35">
        <v>5</v>
      </c>
      <c r="L225" s="172">
        <v>103.13521299999999</v>
      </c>
      <c r="M225" s="167">
        <f t="shared" si="13"/>
        <v>77.351409749999988</v>
      </c>
    </row>
    <row r="226" spans="1:13">
      <c r="A226" s="64">
        <v>7</v>
      </c>
      <c r="B226" s="18" t="s">
        <v>425</v>
      </c>
      <c r="C226" s="19" t="s">
        <v>426</v>
      </c>
      <c r="D226" s="18" t="s">
        <v>114</v>
      </c>
      <c r="E226" s="20">
        <v>1</v>
      </c>
      <c r="F226" s="18" t="s">
        <v>18</v>
      </c>
      <c r="G226" s="21">
        <v>135.08000000000001</v>
      </c>
      <c r="H226" s="16">
        <f t="shared" si="12"/>
        <v>135.08000000000001</v>
      </c>
      <c r="I226" s="20">
        <v>15</v>
      </c>
      <c r="J226" s="20">
        <v>20</v>
      </c>
      <c r="K226" s="20">
        <v>5</v>
      </c>
      <c r="L226" s="169">
        <v>76.320200000000014</v>
      </c>
      <c r="M226" s="167">
        <f t="shared" si="13"/>
        <v>57.240150000000014</v>
      </c>
    </row>
    <row r="227" spans="1:13">
      <c r="A227" s="65">
        <v>8</v>
      </c>
      <c r="B227" s="33" t="s">
        <v>427</v>
      </c>
      <c r="C227" s="34" t="s">
        <v>428</v>
      </c>
      <c r="D227" s="33" t="s">
        <v>114</v>
      </c>
      <c r="E227" s="35">
        <v>1</v>
      </c>
      <c r="F227" s="33" t="s">
        <v>18</v>
      </c>
      <c r="G227" s="36">
        <v>88.65</v>
      </c>
      <c r="H227" s="78">
        <f t="shared" si="12"/>
        <v>88.65</v>
      </c>
      <c r="I227" s="35">
        <v>15</v>
      </c>
      <c r="J227" s="35">
        <v>20</v>
      </c>
      <c r="K227" s="35">
        <v>5</v>
      </c>
      <c r="L227" s="172">
        <v>50.087250000000012</v>
      </c>
      <c r="M227" s="167">
        <f t="shared" si="13"/>
        <v>37.565437500000009</v>
      </c>
    </row>
    <row r="228" spans="1:13">
      <c r="A228" s="64">
        <v>9</v>
      </c>
      <c r="B228" s="18" t="s">
        <v>429</v>
      </c>
      <c r="C228" s="19" t="s">
        <v>430</v>
      </c>
      <c r="D228" s="18" t="s">
        <v>114</v>
      </c>
      <c r="E228" s="20">
        <v>1</v>
      </c>
      <c r="F228" s="18" t="s">
        <v>18</v>
      </c>
      <c r="G228" s="21">
        <v>96.12</v>
      </c>
      <c r="H228" s="16">
        <f t="shared" si="12"/>
        <v>96.12</v>
      </c>
      <c r="I228" s="20">
        <v>15</v>
      </c>
      <c r="J228" s="20">
        <v>20</v>
      </c>
      <c r="K228" s="20">
        <v>5</v>
      </c>
      <c r="L228" s="169">
        <v>54.307800000000007</v>
      </c>
      <c r="M228" s="167">
        <f t="shared" si="13"/>
        <v>40.730850000000004</v>
      </c>
    </row>
    <row r="229" spans="1:13">
      <c r="A229" s="65">
        <v>10</v>
      </c>
      <c r="B229" s="33" t="s">
        <v>431</v>
      </c>
      <c r="C229" s="34" t="s">
        <v>432</v>
      </c>
      <c r="D229" s="33" t="s">
        <v>114</v>
      </c>
      <c r="E229" s="35">
        <v>1</v>
      </c>
      <c r="F229" s="33" t="s">
        <v>18</v>
      </c>
      <c r="G229" s="36">
        <v>9.4378049999999991</v>
      </c>
      <c r="H229" s="78">
        <f t="shared" si="12"/>
        <v>9.4378049999999991</v>
      </c>
      <c r="I229" s="35">
        <v>15</v>
      </c>
      <c r="J229" s="35">
        <v>20</v>
      </c>
      <c r="K229" s="35">
        <v>5</v>
      </c>
      <c r="L229" s="172">
        <v>5.3323598250000002</v>
      </c>
      <c r="M229" s="167">
        <f t="shared" si="13"/>
        <v>3.9992698687499999</v>
      </c>
    </row>
    <row r="230" spans="1:13">
      <c r="A230" s="64">
        <v>11</v>
      </c>
      <c r="B230" s="18" t="s">
        <v>433</v>
      </c>
      <c r="C230" s="19" t="s">
        <v>434</v>
      </c>
      <c r="D230" s="18" t="s">
        <v>114</v>
      </c>
      <c r="E230" s="20">
        <v>1</v>
      </c>
      <c r="F230" s="18" t="s">
        <v>18</v>
      </c>
      <c r="G230" s="21">
        <v>32.4</v>
      </c>
      <c r="H230" s="16">
        <f t="shared" si="12"/>
        <v>32.4</v>
      </c>
      <c r="I230" s="20">
        <v>15</v>
      </c>
      <c r="J230" s="20">
        <v>20</v>
      </c>
      <c r="K230" s="20">
        <v>5</v>
      </c>
      <c r="L230" s="169">
        <v>18.306000000000001</v>
      </c>
      <c r="M230" s="167">
        <f t="shared" si="13"/>
        <v>13.729500000000002</v>
      </c>
    </row>
    <row r="231" spans="1:13">
      <c r="A231" s="65">
        <v>12</v>
      </c>
      <c r="B231" s="33" t="s">
        <v>435</v>
      </c>
      <c r="C231" s="34" t="s">
        <v>436</v>
      </c>
      <c r="D231" s="33" t="s">
        <v>114</v>
      </c>
      <c r="E231" s="35">
        <v>1</v>
      </c>
      <c r="F231" s="33" t="s">
        <v>18</v>
      </c>
      <c r="G231" s="36">
        <v>122.4</v>
      </c>
      <c r="H231" s="78">
        <f t="shared" si="12"/>
        <v>122.4</v>
      </c>
      <c r="I231" s="35">
        <v>15</v>
      </c>
      <c r="J231" s="35">
        <v>20</v>
      </c>
      <c r="K231" s="35">
        <v>5</v>
      </c>
      <c r="L231" s="172">
        <v>69.156000000000006</v>
      </c>
      <c r="M231" s="167">
        <f t="shared" si="13"/>
        <v>51.867000000000004</v>
      </c>
    </row>
    <row r="232" spans="1:13">
      <c r="A232" s="64">
        <v>13</v>
      </c>
      <c r="B232" s="18" t="s">
        <v>437</v>
      </c>
      <c r="C232" s="19" t="s">
        <v>438</v>
      </c>
      <c r="D232" s="18" t="s">
        <v>114</v>
      </c>
      <c r="E232" s="20">
        <v>2</v>
      </c>
      <c r="F232" s="18" t="s">
        <v>18</v>
      </c>
      <c r="G232" s="21">
        <v>45.7</v>
      </c>
      <c r="H232" s="16">
        <f t="shared" si="12"/>
        <v>91.4</v>
      </c>
      <c r="I232" s="20">
        <v>15</v>
      </c>
      <c r="J232" s="20">
        <v>20</v>
      </c>
      <c r="K232" s="20">
        <v>5</v>
      </c>
      <c r="L232" s="169">
        <v>51.641000000000005</v>
      </c>
      <c r="M232" s="167">
        <f t="shared" si="13"/>
        <v>38.73075</v>
      </c>
    </row>
    <row r="233" spans="1:13">
      <c r="A233" s="65">
        <v>14</v>
      </c>
      <c r="B233" s="33" t="s">
        <v>439</v>
      </c>
      <c r="C233" s="34" t="s">
        <v>440</v>
      </c>
      <c r="D233" s="33" t="s">
        <v>114</v>
      </c>
      <c r="E233" s="35">
        <v>1</v>
      </c>
      <c r="F233" s="33" t="s">
        <v>18</v>
      </c>
      <c r="G233" s="36">
        <v>28.96</v>
      </c>
      <c r="H233" s="78">
        <f t="shared" si="12"/>
        <v>28.96</v>
      </c>
      <c r="I233" s="35">
        <v>15</v>
      </c>
      <c r="J233" s="35">
        <v>20</v>
      </c>
      <c r="K233" s="35">
        <v>5</v>
      </c>
      <c r="L233" s="172">
        <v>16.362400000000001</v>
      </c>
      <c r="M233" s="167">
        <f t="shared" si="13"/>
        <v>12.271800000000001</v>
      </c>
    </row>
    <row r="234" spans="1:13">
      <c r="A234" s="64">
        <v>15</v>
      </c>
      <c r="B234" s="18" t="s">
        <v>441</v>
      </c>
      <c r="C234" s="19" t="s">
        <v>442</v>
      </c>
      <c r="D234" s="18" t="s">
        <v>114</v>
      </c>
      <c r="E234" s="20">
        <v>1</v>
      </c>
      <c r="F234" s="18" t="s">
        <v>18</v>
      </c>
      <c r="G234" s="21">
        <v>245.12</v>
      </c>
      <c r="H234" s="16">
        <f t="shared" si="12"/>
        <v>245.12</v>
      </c>
      <c r="I234" s="20">
        <v>15</v>
      </c>
      <c r="J234" s="20">
        <v>20</v>
      </c>
      <c r="K234" s="20">
        <v>5</v>
      </c>
      <c r="L234" s="169">
        <v>138.49280000000002</v>
      </c>
      <c r="M234" s="167">
        <f t="shared" si="13"/>
        <v>103.86960000000002</v>
      </c>
    </row>
    <row r="235" spans="1:13">
      <c r="A235" s="65">
        <v>16</v>
      </c>
      <c r="B235" s="33" t="s">
        <v>443</v>
      </c>
      <c r="C235" s="34" t="s">
        <v>444</v>
      </c>
      <c r="D235" s="33" t="s">
        <v>114</v>
      </c>
      <c r="E235" s="35">
        <v>1</v>
      </c>
      <c r="F235" s="33" t="s">
        <v>81</v>
      </c>
      <c r="G235" s="36">
        <v>108.74</v>
      </c>
      <c r="H235" s="78">
        <f t="shared" si="12"/>
        <v>108.74</v>
      </c>
      <c r="I235" s="35">
        <v>15</v>
      </c>
      <c r="J235" s="35">
        <v>20</v>
      </c>
      <c r="K235" s="35">
        <v>5</v>
      </c>
      <c r="L235" s="172">
        <v>61.438100000000006</v>
      </c>
      <c r="M235" s="167">
        <f t="shared" si="13"/>
        <v>46.078575000000001</v>
      </c>
    </row>
    <row r="236" spans="1:13">
      <c r="A236" s="64">
        <v>17</v>
      </c>
      <c r="B236" s="18" t="s">
        <v>445</v>
      </c>
      <c r="C236" s="19" t="s">
        <v>446</v>
      </c>
      <c r="D236" s="18" t="s">
        <v>114</v>
      </c>
      <c r="E236" s="20">
        <v>1</v>
      </c>
      <c r="F236" s="18" t="s">
        <v>81</v>
      </c>
      <c r="G236" s="21">
        <v>65.400000000000006</v>
      </c>
      <c r="H236" s="16">
        <f t="shared" si="12"/>
        <v>65.400000000000006</v>
      </c>
      <c r="I236" s="20">
        <v>15</v>
      </c>
      <c r="J236" s="20">
        <v>20</v>
      </c>
      <c r="K236" s="20">
        <v>5</v>
      </c>
      <c r="L236" s="169">
        <v>36.951000000000008</v>
      </c>
      <c r="M236" s="167">
        <f t="shared" si="13"/>
        <v>27.713250000000006</v>
      </c>
    </row>
    <row r="237" spans="1:13">
      <c r="A237" s="65">
        <v>18</v>
      </c>
      <c r="B237" s="33" t="s">
        <v>447</v>
      </c>
      <c r="C237" s="34" t="s">
        <v>448</v>
      </c>
      <c r="D237" s="33" t="s">
        <v>114</v>
      </c>
      <c r="E237" s="35">
        <v>1</v>
      </c>
      <c r="F237" s="33" t="s">
        <v>81</v>
      </c>
      <c r="G237" s="36">
        <v>65.400000000000006</v>
      </c>
      <c r="H237" s="78">
        <f t="shared" si="12"/>
        <v>65.400000000000006</v>
      </c>
      <c r="I237" s="35">
        <v>15</v>
      </c>
      <c r="J237" s="35">
        <v>20</v>
      </c>
      <c r="K237" s="35">
        <v>5</v>
      </c>
      <c r="L237" s="172">
        <v>36.951000000000008</v>
      </c>
      <c r="M237" s="167">
        <f t="shared" si="13"/>
        <v>27.713250000000006</v>
      </c>
    </row>
    <row r="238" spans="1:13">
      <c r="A238" s="154">
        <v>19</v>
      </c>
      <c r="B238" s="155" t="s">
        <v>449</v>
      </c>
      <c r="C238" s="156" t="s">
        <v>450</v>
      </c>
      <c r="D238" s="155" t="s">
        <v>114</v>
      </c>
      <c r="E238" s="157">
        <v>1</v>
      </c>
      <c r="F238" s="155" t="s">
        <v>81</v>
      </c>
      <c r="G238" s="158">
        <v>65.400000000000006</v>
      </c>
      <c r="H238" s="159">
        <f t="shared" si="12"/>
        <v>65.400000000000006</v>
      </c>
      <c r="I238" s="157">
        <v>15</v>
      </c>
      <c r="J238" s="157">
        <v>20</v>
      </c>
      <c r="K238" s="157">
        <v>5</v>
      </c>
      <c r="L238" s="212">
        <v>36.951000000000008</v>
      </c>
      <c r="M238" s="207">
        <v>0</v>
      </c>
    </row>
    <row r="239" spans="1:13">
      <c r="A239" s="65">
        <v>20</v>
      </c>
      <c r="B239" s="33" t="s">
        <v>451</v>
      </c>
      <c r="C239" s="34" t="s">
        <v>452</v>
      </c>
      <c r="D239" s="33" t="s">
        <v>114</v>
      </c>
      <c r="E239" s="35">
        <v>1</v>
      </c>
      <c r="F239" s="33" t="s">
        <v>81</v>
      </c>
      <c r="G239" s="36">
        <v>39.5</v>
      </c>
      <c r="H239" s="78">
        <f t="shared" si="12"/>
        <v>39.5</v>
      </c>
      <c r="I239" s="35">
        <v>15</v>
      </c>
      <c r="J239" s="35">
        <v>20</v>
      </c>
      <c r="K239" s="35">
        <v>5</v>
      </c>
      <c r="L239" s="172">
        <v>22.317500000000003</v>
      </c>
      <c r="M239" s="167">
        <f t="shared" si="13"/>
        <v>16.738125000000004</v>
      </c>
    </row>
    <row r="240" spans="1:13">
      <c r="A240" s="64">
        <v>21</v>
      </c>
      <c r="B240" s="18" t="s">
        <v>453</v>
      </c>
      <c r="C240" s="19" t="s">
        <v>454</v>
      </c>
      <c r="D240" s="18" t="s">
        <v>114</v>
      </c>
      <c r="E240" s="20">
        <v>1</v>
      </c>
      <c r="F240" s="18" t="s">
        <v>18</v>
      </c>
      <c r="G240" s="21">
        <v>47.2</v>
      </c>
      <c r="H240" s="16">
        <f t="shared" si="12"/>
        <v>47.2</v>
      </c>
      <c r="I240" s="20">
        <v>15</v>
      </c>
      <c r="J240" s="20">
        <v>20</v>
      </c>
      <c r="K240" s="20">
        <v>5</v>
      </c>
      <c r="L240" s="169">
        <v>26.668000000000003</v>
      </c>
      <c r="M240" s="167">
        <f t="shared" si="13"/>
        <v>20.001000000000001</v>
      </c>
    </row>
    <row r="241" spans="1:13">
      <c r="A241" s="65">
        <v>22</v>
      </c>
      <c r="B241" s="33" t="s">
        <v>455</v>
      </c>
      <c r="C241" s="34" t="s">
        <v>456</v>
      </c>
      <c r="D241" s="33" t="s">
        <v>114</v>
      </c>
      <c r="E241" s="35">
        <v>1</v>
      </c>
      <c r="F241" s="33" t="s">
        <v>18</v>
      </c>
      <c r="G241" s="36">
        <v>37.9</v>
      </c>
      <c r="H241" s="78">
        <f t="shared" si="12"/>
        <v>37.9</v>
      </c>
      <c r="I241" s="35">
        <v>15</v>
      </c>
      <c r="J241" s="35">
        <v>20</v>
      </c>
      <c r="K241" s="35">
        <v>5</v>
      </c>
      <c r="L241" s="172">
        <v>21.413500000000003</v>
      </c>
      <c r="M241" s="167">
        <f t="shared" si="13"/>
        <v>16.060125000000003</v>
      </c>
    </row>
    <row r="242" spans="1:13">
      <c r="A242" s="64">
        <v>23</v>
      </c>
      <c r="B242" s="18" t="s">
        <v>457</v>
      </c>
      <c r="C242" s="19" t="s">
        <v>458</v>
      </c>
      <c r="D242" s="18" t="s">
        <v>114</v>
      </c>
      <c r="E242" s="20">
        <v>1</v>
      </c>
      <c r="F242" s="18" t="s">
        <v>18</v>
      </c>
      <c r="G242" s="21">
        <v>37.9</v>
      </c>
      <c r="H242" s="16">
        <f t="shared" si="12"/>
        <v>37.9</v>
      </c>
      <c r="I242" s="20">
        <v>15</v>
      </c>
      <c r="J242" s="20">
        <v>20</v>
      </c>
      <c r="K242" s="20">
        <v>5</v>
      </c>
      <c r="L242" s="169">
        <v>21.413500000000003</v>
      </c>
      <c r="M242" s="167">
        <f t="shared" si="13"/>
        <v>16.060125000000003</v>
      </c>
    </row>
    <row r="243" spans="1:13">
      <c r="A243" s="65">
        <v>24</v>
      </c>
      <c r="B243" s="33" t="s">
        <v>459</v>
      </c>
      <c r="C243" s="34" t="s">
        <v>460</v>
      </c>
      <c r="D243" s="33" t="s">
        <v>114</v>
      </c>
      <c r="E243" s="35">
        <v>1</v>
      </c>
      <c r="F243" s="33" t="s">
        <v>18</v>
      </c>
      <c r="G243" s="36">
        <v>23.4</v>
      </c>
      <c r="H243" s="78">
        <f t="shared" si="12"/>
        <v>23.4</v>
      </c>
      <c r="I243" s="35">
        <v>15</v>
      </c>
      <c r="J243" s="35">
        <v>20</v>
      </c>
      <c r="K243" s="35">
        <v>5</v>
      </c>
      <c r="L243" s="172">
        <v>13.221</v>
      </c>
      <c r="M243" s="167">
        <f t="shared" si="13"/>
        <v>9.9157499999999992</v>
      </c>
    </row>
    <row r="244" spans="1:13">
      <c r="A244" s="64">
        <v>25</v>
      </c>
      <c r="B244" s="18" t="s">
        <v>461</v>
      </c>
      <c r="C244" s="19" t="s">
        <v>462</v>
      </c>
      <c r="D244" s="18" t="s">
        <v>114</v>
      </c>
      <c r="E244" s="20">
        <v>1</v>
      </c>
      <c r="F244" s="18" t="s">
        <v>18</v>
      </c>
      <c r="G244" s="21">
        <v>37.9</v>
      </c>
      <c r="H244" s="16">
        <f t="shared" si="12"/>
        <v>37.9</v>
      </c>
      <c r="I244" s="20">
        <v>15</v>
      </c>
      <c r="J244" s="20">
        <v>20</v>
      </c>
      <c r="K244" s="20">
        <v>5</v>
      </c>
      <c r="L244" s="169">
        <v>21.413500000000003</v>
      </c>
      <c r="M244" s="167">
        <f t="shared" si="13"/>
        <v>16.060125000000003</v>
      </c>
    </row>
    <row r="245" spans="1:13">
      <c r="A245" s="65">
        <v>26</v>
      </c>
      <c r="B245" s="33" t="s">
        <v>463</v>
      </c>
      <c r="C245" s="34" t="s">
        <v>464</v>
      </c>
      <c r="D245" s="33" t="s">
        <v>114</v>
      </c>
      <c r="E245" s="35">
        <v>2</v>
      </c>
      <c r="F245" s="33" t="s">
        <v>18</v>
      </c>
      <c r="G245" s="36">
        <v>23.4</v>
      </c>
      <c r="H245" s="78">
        <f t="shared" si="12"/>
        <v>46.8</v>
      </c>
      <c r="I245" s="35">
        <v>15</v>
      </c>
      <c r="J245" s="35">
        <v>20</v>
      </c>
      <c r="K245" s="35">
        <v>5</v>
      </c>
      <c r="L245" s="172">
        <v>26.442</v>
      </c>
      <c r="M245" s="167">
        <f t="shared" si="13"/>
        <v>19.831499999999998</v>
      </c>
    </row>
    <row r="246" spans="1:13">
      <c r="A246" s="64">
        <v>27</v>
      </c>
      <c r="B246" s="18" t="s">
        <v>465</v>
      </c>
      <c r="C246" s="19" t="s">
        <v>466</v>
      </c>
      <c r="D246" s="18" t="s">
        <v>114</v>
      </c>
      <c r="E246" s="20">
        <v>1</v>
      </c>
      <c r="F246" s="18" t="s">
        <v>18</v>
      </c>
      <c r="G246" s="21">
        <v>103.92319999999999</v>
      </c>
      <c r="H246" s="16">
        <f t="shared" si="12"/>
        <v>103.92319999999999</v>
      </c>
      <c r="I246" s="20">
        <v>15</v>
      </c>
      <c r="J246" s="20">
        <v>20</v>
      </c>
      <c r="K246" s="20">
        <v>5</v>
      </c>
      <c r="L246" s="169">
        <v>58.716608000000001</v>
      </c>
      <c r="M246" s="167">
        <f t="shared" si="13"/>
        <v>44.037455999999999</v>
      </c>
    </row>
    <row r="247" spans="1:13">
      <c r="A247" s="65">
        <v>28</v>
      </c>
      <c r="B247" s="33" t="s">
        <v>467</v>
      </c>
      <c r="C247" s="34" t="s">
        <v>468</v>
      </c>
      <c r="D247" s="33" t="s">
        <v>114</v>
      </c>
      <c r="E247" s="35">
        <v>1</v>
      </c>
      <c r="F247" s="33" t="s">
        <v>81</v>
      </c>
      <c r="G247" s="36">
        <v>46</v>
      </c>
      <c r="H247" s="78">
        <f t="shared" si="12"/>
        <v>46</v>
      </c>
      <c r="I247" s="35">
        <v>15</v>
      </c>
      <c r="J247" s="35">
        <v>20</v>
      </c>
      <c r="K247" s="35">
        <v>5</v>
      </c>
      <c r="L247" s="172">
        <v>25.990000000000002</v>
      </c>
      <c r="M247" s="167">
        <f t="shared" si="13"/>
        <v>19.4925</v>
      </c>
    </row>
    <row r="248" spans="1:13">
      <c r="A248" s="64">
        <v>29</v>
      </c>
      <c r="B248" s="18" t="s">
        <v>469</v>
      </c>
      <c r="C248" s="19" t="s">
        <v>470</v>
      </c>
      <c r="D248" s="18" t="s">
        <v>114</v>
      </c>
      <c r="E248" s="20">
        <v>3</v>
      </c>
      <c r="F248" s="18" t="s">
        <v>18</v>
      </c>
      <c r="G248" s="21">
        <v>165.45</v>
      </c>
      <c r="H248" s="16">
        <f t="shared" si="12"/>
        <v>496.34999999999997</v>
      </c>
      <c r="I248" s="20">
        <v>15</v>
      </c>
      <c r="J248" s="20">
        <v>20</v>
      </c>
      <c r="K248" s="20">
        <v>5</v>
      </c>
      <c r="L248" s="169">
        <v>280.43774999999999</v>
      </c>
      <c r="M248" s="167">
        <f t="shared" si="13"/>
        <v>210.32831249999998</v>
      </c>
    </row>
    <row r="249" spans="1:13">
      <c r="A249" s="65">
        <v>30</v>
      </c>
      <c r="B249" s="33" t="s">
        <v>471</v>
      </c>
      <c r="C249" s="34" t="s">
        <v>472</v>
      </c>
      <c r="D249" s="33" t="s">
        <v>114</v>
      </c>
      <c r="E249" s="35">
        <v>3</v>
      </c>
      <c r="F249" s="33" t="s">
        <v>18</v>
      </c>
      <c r="G249" s="36">
        <v>183.52</v>
      </c>
      <c r="H249" s="78">
        <f t="shared" si="12"/>
        <v>550.56000000000006</v>
      </c>
      <c r="I249" s="35">
        <v>15</v>
      </c>
      <c r="J249" s="35">
        <v>20</v>
      </c>
      <c r="K249" s="35">
        <v>5</v>
      </c>
      <c r="L249" s="172">
        <v>311.06640000000004</v>
      </c>
      <c r="M249" s="167">
        <f t="shared" si="13"/>
        <v>233.29980000000003</v>
      </c>
    </row>
    <row r="250" spans="1:13">
      <c r="A250" s="64">
        <v>31</v>
      </c>
      <c r="B250" s="18" t="s">
        <v>473</v>
      </c>
      <c r="C250" s="19" t="s">
        <v>474</v>
      </c>
      <c r="D250" s="18" t="s">
        <v>114</v>
      </c>
      <c r="E250" s="20">
        <v>1</v>
      </c>
      <c r="F250" s="18" t="s">
        <v>18</v>
      </c>
      <c r="G250" s="21">
        <v>68.45</v>
      </c>
      <c r="H250" s="16">
        <f t="shared" si="12"/>
        <v>68.45</v>
      </c>
      <c r="I250" s="20">
        <v>15</v>
      </c>
      <c r="J250" s="20">
        <v>20</v>
      </c>
      <c r="K250" s="20">
        <v>5</v>
      </c>
      <c r="L250" s="169">
        <v>38.674250000000008</v>
      </c>
      <c r="M250" s="167">
        <f t="shared" si="13"/>
        <v>29.005687500000008</v>
      </c>
    </row>
    <row r="251" spans="1:13">
      <c r="A251" s="65">
        <v>32</v>
      </c>
      <c r="B251" s="33" t="s">
        <v>475</v>
      </c>
      <c r="C251" s="34" t="s">
        <v>476</v>
      </c>
      <c r="D251" s="33" t="s">
        <v>114</v>
      </c>
      <c r="E251" s="35">
        <v>1</v>
      </c>
      <c r="F251" s="33" t="s">
        <v>18</v>
      </c>
      <c r="G251" s="36">
        <v>37.9</v>
      </c>
      <c r="H251" s="78">
        <f t="shared" si="12"/>
        <v>37.9</v>
      </c>
      <c r="I251" s="35">
        <v>15</v>
      </c>
      <c r="J251" s="35">
        <v>20</v>
      </c>
      <c r="K251" s="35">
        <v>5</v>
      </c>
      <c r="L251" s="172">
        <v>21.413500000000003</v>
      </c>
      <c r="M251" s="167">
        <f t="shared" si="13"/>
        <v>16.060125000000003</v>
      </c>
    </row>
    <row r="252" spans="1:13">
      <c r="A252" s="64">
        <v>33</v>
      </c>
      <c r="B252" s="18" t="s">
        <v>477</v>
      </c>
      <c r="C252" s="19" t="s">
        <v>478</v>
      </c>
      <c r="D252" s="18" t="s">
        <v>114</v>
      </c>
      <c r="E252" s="20">
        <v>2</v>
      </c>
      <c r="F252" s="18" t="s">
        <v>18</v>
      </c>
      <c r="G252" s="21">
        <v>39.299999999999997</v>
      </c>
      <c r="H252" s="16">
        <f t="shared" si="12"/>
        <v>78.599999999999994</v>
      </c>
      <c r="I252" s="20">
        <v>15</v>
      </c>
      <c r="J252" s="20">
        <v>20</v>
      </c>
      <c r="K252" s="20">
        <v>5</v>
      </c>
      <c r="L252" s="169">
        <v>44.408999999999999</v>
      </c>
      <c r="M252" s="167">
        <f t="shared" si="13"/>
        <v>33.306750000000001</v>
      </c>
    </row>
    <row r="253" spans="1:13">
      <c r="A253" s="65">
        <v>34</v>
      </c>
      <c r="B253" s="33" t="s">
        <v>479</v>
      </c>
      <c r="C253" s="34" t="s">
        <v>480</v>
      </c>
      <c r="D253" s="33" t="s">
        <v>114</v>
      </c>
      <c r="E253" s="35">
        <v>3</v>
      </c>
      <c r="F253" s="33" t="s">
        <v>18</v>
      </c>
      <c r="G253" s="36">
        <v>65.239999999999995</v>
      </c>
      <c r="H253" s="78">
        <f t="shared" si="12"/>
        <v>195.71999999999997</v>
      </c>
      <c r="I253" s="35">
        <v>15</v>
      </c>
      <c r="J253" s="35">
        <v>20</v>
      </c>
      <c r="K253" s="35">
        <v>5</v>
      </c>
      <c r="L253" s="172">
        <v>110.5818</v>
      </c>
      <c r="M253" s="167">
        <f t="shared" si="13"/>
        <v>82.936350000000004</v>
      </c>
    </row>
    <row r="254" spans="1:13">
      <c r="A254" s="64">
        <v>35</v>
      </c>
      <c r="B254" s="18" t="s">
        <v>481</v>
      </c>
      <c r="C254" s="19" t="s">
        <v>482</v>
      </c>
      <c r="D254" s="18" t="s">
        <v>114</v>
      </c>
      <c r="E254" s="20">
        <v>23</v>
      </c>
      <c r="F254" s="18" t="s">
        <v>18</v>
      </c>
      <c r="G254" s="21">
        <v>220.53750000000002</v>
      </c>
      <c r="H254" s="16">
        <f t="shared" si="12"/>
        <v>5072.3625000000002</v>
      </c>
      <c r="I254" s="20">
        <v>15</v>
      </c>
      <c r="J254" s="20">
        <v>20</v>
      </c>
      <c r="K254" s="20">
        <v>5</v>
      </c>
      <c r="L254" s="169">
        <v>124.60368750000002</v>
      </c>
      <c r="M254" s="167">
        <f t="shared" si="13"/>
        <v>93.452765625000012</v>
      </c>
    </row>
    <row r="255" spans="1:13">
      <c r="A255" s="65">
        <v>36</v>
      </c>
      <c r="B255" s="33" t="s">
        <v>483</v>
      </c>
      <c r="C255" s="34" t="s">
        <v>484</v>
      </c>
      <c r="D255" s="33" t="s">
        <v>114</v>
      </c>
      <c r="E255" s="35">
        <v>8</v>
      </c>
      <c r="F255" s="33" t="s">
        <v>18</v>
      </c>
      <c r="G255" s="36">
        <v>231.56437500000004</v>
      </c>
      <c r="H255" s="78">
        <f t="shared" si="12"/>
        <v>1852.5150000000003</v>
      </c>
      <c r="I255" s="35">
        <v>15</v>
      </c>
      <c r="J255" s="35">
        <v>20</v>
      </c>
      <c r="K255" s="35">
        <v>5</v>
      </c>
      <c r="L255" s="172">
        <v>130.83387187500003</v>
      </c>
      <c r="M255" s="167">
        <f t="shared" si="13"/>
        <v>98.125403906250028</v>
      </c>
    </row>
    <row r="256" spans="1:13">
      <c r="A256" s="64">
        <v>37</v>
      </c>
      <c r="B256" s="18" t="s">
        <v>485</v>
      </c>
      <c r="C256" s="19" t="s">
        <v>486</v>
      </c>
      <c r="D256" s="18" t="s">
        <v>114</v>
      </c>
      <c r="E256" s="20">
        <v>8</v>
      </c>
      <c r="F256" s="18" t="s">
        <v>18</v>
      </c>
      <c r="G256" s="21">
        <v>231.56437500000004</v>
      </c>
      <c r="H256" s="16">
        <f t="shared" si="12"/>
        <v>1852.5150000000003</v>
      </c>
      <c r="I256" s="20">
        <v>15</v>
      </c>
      <c r="J256" s="20">
        <v>20</v>
      </c>
      <c r="K256" s="20">
        <v>5</v>
      </c>
      <c r="L256" s="169">
        <v>130.83387187500003</v>
      </c>
      <c r="M256" s="167">
        <f t="shared" si="13"/>
        <v>98.125403906250028</v>
      </c>
    </row>
    <row r="257" spans="1:13">
      <c r="A257" s="65">
        <v>38</v>
      </c>
      <c r="B257" s="33" t="s">
        <v>487</v>
      </c>
      <c r="C257" s="34" t="s">
        <v>488</v>
      </c>
      <c r="D257" s="33" t="s">
        <v>114</v>
      </c>
      <c r="E257" s="35">
        <v>5</v>
      </c>
      <c r="F257" s="33" t="s">
        <v>18</v>
      </c>
      <c r="G257" s="36">
        <v>188.7801</v>
      </c>
      <c r="H257" s="78">
        <f t="shared" si="12"/>
        <v>943.90049999999997</v>
      </c>
      <c r="I257" s="35">
        <v>15</v>
      </c>
      <c r="J257" s="35">
        <v>20</v>
      </c>
      <c r="K257" s="35">
        <v>5</v>
      </c>
      <c r="L257" s="172">
        <v>67.016935500000002</v>
      </c>
      <c r="M257" s="167">
        <f t="shared" si="13"/>
        <v>50.262701625000005</v>
      </c>
    </row>
    <row r="258" spans="1:13">
      <c r="A258" s="64">
        <v>39</v>
      </c>
      <c r="B258" s="18" t="s">
        <v>489</v>
      </c>
      <c r="C258" s="19" t="s">
        <v>490</v>
      </c>
      <c r="D258" s="18" t="s">
        <v>114</v>
      </c>
      <c r="E258" s="20">
        <v>4</v>
      </c>
      <c r="F258" s="18" t="s">
        <v>18</v>
      </c>
      <c r="G258" s="21">
        <v>188.7801</v>
      </c>
      <c r="H258" s="16">
        <f t="shared" si="12"/>
        <v>755.12040000000002</v>
      </c>
      <c r="I258" s="20">
        <v>15</v>
      </c>
      <c r="J258" s="20">
        <v>20</v>
      </c>
      <c r="K258" s="20">
        <v>5</v>
      </c>
      <c r="L258" s="169">
        <v>67.016935500000002</v>
      </c>
      <c r="M258" s="167">
        <f t="shared" si="13"/>
        <v>50.262701625000005</v>
      </c>
    </row>
    <row r="259" spans="1:13">
      <c r="A259" s="65">
        <v>40</v>
      </c>
      <c r="B259" s="33" t="s">
        <v>491</v>
      </c>
      <c r="C259" s="34" t="s">
        <v>492</v>
      </c>
      <c r="D259" s="33" t="s">
        <v>114</v>
      </c>
      <c r="E259" s="35">
        <v>23</v>
      </c>
      <c r="F259" s="33" t="s">
        <v>18</v>
      </c>
      <c r="G259" s="36">
        <v>49.8</v>
      </c>
      <c r="H259" s="78">
        <f t="shared" si="12"/>
        <v>1145.3999999999999</v>
      </c>
      <c r="I259" s="35">
        <v>15</v>
      </c>
      <c r="J259" s="35">
        <v>20</v>
      </c>
      <c r="K259" s="35">
        <v>5</v>
      </c>
      <c r="L259" s="172">
        <v>28.137</v>
      </c>
      <c r="M259" s="167">
        <f t="shared" si="13"/>
        <v>21.10275</v>
      </c>
    </row>
    <row r="260" spans="1:13">
      <c r="A260" s="64">
        <v>41</v>
      </c>
      <c r="B260" s="18" t="s">
        <v>493</v>
      </c>
      <c r="C260" s="19" t="s">
        <v>494</v>
      </c>
      <c r="D260" s="18" t="s">
        <v>114</v>
      </c>
      <c r="E260" s="20">
        <v>36</v>
      </c>
      <c r="F260" s="18" t="s">
        <v>18</v>
      </c>
      <c r="G260" s="21">
        <v>42.87</v>
      </c>
      <c r="H260" s="16">
        <f t="shared" si="12"/>
        <v>1543.32</v>
      </c>
      <c r="I260" s="20">
        <v>15</v>
      </c>
      <c r="J260" s="20">
        <v>20</v>
      </c>
      <c r="K260" s="20">
        <v>5</v>
      </c>
      <c r="L260" s="169">
        <v>871.97580000000005</v>
      </c>
      <c r="M260" s="167">
        <f t="shared" si="13"/>
        <v>653.98185000000001</v>
      </c>
    </row>
    <row r="261" spans="1:13">
      <c r="A261" s="65">
        <v>42</v>
      </c>
      <c r="B261" s="33" t="s">
        <v>495</v>
      </c>
      <c r="C261" s="34" t="s">
        <v>496</v>
      </c>
      <c r="D261" s="33" t="s">
        <v>114</v>
      </c>
      <c r="E261" s="35">
        <v>8</v>
      </c>
      <c r="F261" s="33" t="s">
        <v>18</v>
      </c>
      <c r="G261" s="36">
        <v>42.87</v>
      </c>
      <c r="H261" s="78">
        <f t="shared" si="12"/>
        <v>342.96</v>
      </c>
      <c r="I261" s="35">
        <v>15</v>
      </c>
      <c r="J261" s="35">
        <v>20</v>
      </c>
      <c r="K261" s="35">
        <v>5</v>
      </c>
      <c r="L261" s="172">
        <v>193.7724</v>
      </c>
      <c r="M261" s="167">
        <f t="shared" si="13"/>
        <v>145.32929999999999</v>
      </c>
    </row>
    <row r="262" spans="1:13">
      <c r="A262" s="64">
        <v>43</v>
      </c>
      <c r="B262" s="18" t="s">
        <v>497</v>
      </c>
      <c r="C262" s="19" t="s">
        <v>498</v>
      </c>
      <c r="D262" s="18" t="s">
        <v>114</v>
      </c>
      <c r="E262" s="20">
        <v>4</v>
      </c>
      <c r="F262" s="18" t="s">
        <v>18</v>
      </c>
      <c r="G262" s="21">
        <v>52.49</v>
      </c>
      <c r="H262" s="16">
        <f t="shared" si="12"/>
        <v>209.96</v>
      </c>
      <c r="I262" s="20">
        <v>15</v>
      </c>
      <c r="J262" s="20">
        <v>20</v>
      </c>
      <c r="K262" s="20">
        <v>5</v>
      </c>
      <c r="L262" s="169">
        <v>118.62740000000002</v>
      </c>
      <c r="M262" s="167">
        <f t="shared" si="13"/>
        <v>88.970550000000017</v>
      </c>
    </row>
    <row r="263" spans="1:13">
      <c r="A263" s="65">
        <v>44</v>
      </c>
      <c r="B263" s="33" t="s">
        <v>499</v>
      </c>
      <c r="C263" s="34" t="s">
        <v>500</v>
      </c>
      <c r="D263" s="33" t="s">
        <v>114</v>
      </c>
      <c r="E263" s="35">
        <v>4</v>
      </c>
      <c r="F263" s="33" t="s">
        <v>18</v>
      </c>
      <c r="G263" s="36">
        <v>15.44</v>
      </c>
      <c r="H263" s="78">
        <f t="shared" si="12"/>
        <v>61.76</v>
      </c>
      <c r="I263" s="35">
        <v>15</v>
      </c>
      <c r="J263" s="35">
        <v>20</v>
      </c>
      <c r="K263" s="35">
        <v>5</v>
      </c>
      <c r="L263" s="172">
        <v>34.894400000000005</v>
      </c>
      <c r="M263" s="167">
        <f t="shared" si="13"/>
        <v>26.170800000000003</v>
      </c>
    </row>
    <row r="264" spans="1:13">
      <c r="A264" s="64">
        <v>45</v>
      </c>
      <c r="B264" s="18" t="s">
        <v>501</v>
      </c>
      <c r="C264" s="19" t="s">
        <v>502</v>
      </c>
      <c r="D264" s="18" t="s">
        <v>114</v>
      </c>
      <c r="E264" s="20">
        <v>12</v>
      </c>
      <c r="F264" s="18" t="s">
        <v>18</v>
      </c>
      <c r="G264" s="21">
        <v>8.4600000000000009</v>
      </c>
      <c r="H264" s="16">
        <f t="shared" si="12"/>
        <v>101.52000000000001</v>
      </c>
      <c r="I264" s="20">
        <v>15</v>
      </c>
      <c r="J264" s="20">
        <v>20</v>
      </c>
      <c r="K264" s="20">
        <v>5</v>
      </c>
      <c r="L264" s="169">
        <v>57.358800000000009</v>
      </c>
      <c r="M264" s="167">
        <f t="shared" si="13"/>
        <v>43.019100000000009</v>
      </c>
    </row>
    <row r="265" spans="1:13">
      <c r="A265" s="65">
        <v>46</v>
      </c>
      <c r="B265" s="33" t="s">
        <v>503</v>
      </c>
      <c r="C265" s="34" t="s">
        <v>504</v>
      </c>
      <c r="D265" s="33" t="s">
        <v>114</v>
      </c>
      <c r="E265" s="35">
        <v>4</v>
      </c>
      <c r="F265" s="33" t="s">
        <v>18</v>
      </c>
      <c r="G265" s="36">
        <v>37.9</v>
      </c>
      <c r="H265" s="78">
        <f t="shared" si="12"/>
        <v>151.6</v>
      </c>
      <c r="I265" s="35">
        <v>15</v>
      </c>
      <c r="J265" s="35">
        <v>20</v>
      </c>
      <c r="K265" s="35">
        <v>5</v>
      </c>
      <c r="L265" s="172">
        <v>85.654000000000011</v>
      </c>
      <c r="M265" s="167">
        <f t="shared" si="13"/>
        <v>64.240500000000011</v>
      </c>
    </row>
    <row r="266" spans="1:13">
      <c r="A266" s="64">
        <v>47</v>
      </c>
      <c r="B266" s="18" t="s">
        <v>505</v>
      </c>
      <c r="C266" s="19" t="s">
        <v>506</v>
      </c>
      <c r="D266" s="18" t="s">
        <v>114</v>
      </c>
      <c r="E266" s="20">
        <v>29</v>
      </c>
      <c r="F266" s="18" t="s">
        <v>18</v>
      </c>
      <c r="G266" s="21">
        <v>13.55</v>
      </c>
      <c r="H266" s="16">
        <f t="shared" si="12"/>
        <v>392.95000000000005</v>
      </c>
      <c r="I266" s="20">
        <v>15</v>
      </c>
      <c r="J266" s="20">
        <v>20</v>
      </c>
      <c r="K266" s="20">
        <v>5</v>
      </c>
      <c r="L266" s="169">
        <v>222.01675000000006</v>
      </c>
      <c r="M266" s="167">
        <f t="shared" si="13"/>
        <v>166.51256250000006</v>
      </c>
    </row>
    <row r="267" spans="1:13">
      <c r="A267" s="66">
        <v>48</v>
      </c>
      <c r="B267" s="67" t="s">
        <v>507</v>
      </c>
      <c r="C267" s="80" t="s">
        <v>508</v>
      </c>
      <c r="D267" s="67" t="s">
        <v>114</v>
      </c>
      <c r="E267" s="68">
        <v>10</v>
      </c>
      <c r="F267" s="67" t="s">
        <v>18</v>
      </c>
      <c r="G267" s="81">
        <v>31.42</v>
      </c>
      <c r="H267" s="82">
        <f t="shared" si="12"/>
        <v>314.20000000000005</v>
      </c>
      <c r="I267" s="68">
        <v>15</v>
      </c>
      <c r="J267" s="68">
        <v>20</v>
      </c>
      <c r="K267" s="68">
        <v>5</v>
      </c>
      <c r="L267" s="213">
        <v>177.52300000000005</v>
      </c>
      <c r="M267" s="167">
        <f t="shared" si="13"/>
        <v>133.14225000000005</v>
      </c>
    </row>
    <row r="268" spans="1:13">
      <c r="A268" s="118"/>
      <c r="B268" s="119"/>
      <c r="C268" s="120"/>
      <c r="D268" s="119"/>
      <c r="E268" s="107"/>
      <c r="F268" s="51" t="s">
        <v>109</v>
      </c>
      <c r="G268" s="51"/>
      <c r="H268" s="121">
        <v>18984.845004999999</v>
      </c>
      <c r="I268" s="122"/>
      <c r="J268" s="122"/>
      <c r="K268" s="122"/>
      <c r="L268" s="209">
        <v>4708.5551590750019</v>
      </c>
      <c r="M268" s="167">
        <f>SUM(M220:M267)</f>
        <v>3503.7031193062494</v>
      </c>
    </row>
    <row r="270" spans="1:13" ht="16.5" thickBot="1">
      <c r="A270" s="55"/>
      <c r="B270" s="123" t="s">
        <v>509</v>
      </c>
      <c r="C270" s="183" t="s">
        <v>510</v>
      </c>
      <c r="D270" s="184"/>
      <c r="E270" s="184"/>
      <c r="F270" s="185"/>
      <c r="G270" s="56"/>
      <c r="H270" s="54"/>
      <c r="I270" s="54"/>
      <c r="J270" s="54"/>
      <c r="K270" s="54"/>
      <c r="L270" s="124"/>
    </row>
    <row r="271" spans="1:13" ht="45">
      <c r="A271" s="62" t="s">
        <v>4</v>
      </c>
      <c r="B271" s="62" t="s">
        <v>5</v>
      </c>
      <c r="C271" s="62" t="s">
        <v>6</v>
      </c>
      <c r="D271" s="62" t="s">
        <v>7</v>
      </c>
      <c r="E271" s="62" t="s">
        <v>8</v>
      </c>
      <c r="F271" s="62" t="s">
        <v>9</v>
      </c>
      <c r="G271" s="8" t="s">
        <v>10</v>
      </c>
      <c r="H271" s="9" t="s">
        <v>11</v>
      </c>
      <c r="I271" s="62" t="s">
        <v>12</v>
      </c>
      <c r="J271" s="62" t="s">
        <v>13</v>
      </c>
      <c r="K271" s="62" t="s">
        <v>14</v>
      </c>
      <c r="L271" s="9" t="s">
        <v>15</v>
      </c>
      <c r="M271" s="166" t="s">
        <v>578</v>
      </c>
    </row>
    <row r="272" spans="1:13">
      <c r="A272" s="125">
        <v>1</v>
      </c>
      <c r="B272" s="126" t="s">
        <v>511</v>
      </c>
      <c r="C272" s="127" t="s">
        <v>512</v>
      </c>
      <c r="D272" s="126" t="s">
        <v>114</v>
      </c>
      <c r="E272" s="64">
        <v>1</v>
      </c>
      <c r="F272" s="126" t="s">
        <v>81</v>
      </c>
      <c r="G272" s="21">
        <v>110</v>
      </c>
      <c r="H272" s="20">
        <v>0.3</v>
      </c>
      <c r="I272" s="20">
        <v>15</v>
      </c>
      <c r="J272" s="20">
        <v>20</v>
      </c>
      <c r="K272" s="20">
        <v>5</v>
      </c>
      <c r="L272" s="169">
        <v>23.650000000000009</v>
      </c>
      <c r="M272" s="167">
        <f t="shared" ref="M272:M289" si="14">L272*75%</f>
        <v>17.737500000000008</v>
      </c>
    </row>
    <row r="273" spans="1:13">
      <c r="A273" s="128">
        <v>2</v>
      </c>
      <c r="B273" s="129" t="s">
        <v>513</v>
      </c>
      <c r="C273" s="130" t="s">
        <v>514</v>
      </c>
      <c r="D273" s="129" t="s">
        <v>114</v>
      </c>
      <c r="E273" s="65">
        <v>1</v>
      </c>
      <c r="F273" s="129" t="s">
        <v>81</v>
      </c>
      <c r="G273" s="36">
        <v>340</v>
      </c>
      <c r="H273" s="35">
        <v>0.3</v>
      </c>
      <c r="I273" s="35">
        <v>15</v>
      </c>
      <c r="J273" s="35">
        <v>20</v>
      </c>
      <c r="K273" s="35">
        <v>5</v>
      </c>
      <c r="L273" s="172">
        <v>73.100000000000023</v>
      </c>
      <c r="M273" s="167">
        <f t="shared" si="14"/>
        <v>54.825000000000017</v>
      </c>
    </row>
    <row r="274" spans="1:13">
      <c r="A274" s="125">
        <v>3</v>
      </c>
      <c r="B274" s="126" t="s">
        <v>515</v>
      </c>
      <c r="C274" s="127" t="s">
        <v>516</v>
      </c>
      <c r="D274" s="126" t="s">
        <v>114</v>
      </c>
      <c r="E274" s="64">
        <v>1</v>
      </c>
      <c r="F274" s="126" t="s">
        <v>81</v>
      </c>
      <c r="G274" s="21">
        <v>180</v>
      </c>
      <c r="H274" s="20">
        <v>0.3</v>
      </c>
      <c r="I274" s="20">
        <v>15</v>
      </c>
      <c r="J274" s="20">
        <v>20</v>
      </c>
      <c r="K274" s="20">
        <v>5</v>
      </c>
      <c r="L274" s="169">
        <v>38.700000000000017</v>
      </c>
      <c r="M274" s="167">
        <f t="shared" si="14"/>
        <v>29.025000000000013</v>
      </c>
    </row>
    <row r="275" spans="1:13">
      <c r="A275" s="128">
        <v>4</v>
      </c>
      <c r="B275" s="129" t="s">
        <v>517</v>
      </c>
      <c r="C275" s="130" t="s">
        <v>518</v>
      </c>
      <c r="D275" s="129" t="s">
        <v>114</v>
      </c>
      <c r="E275" s="65">
        <v>2</v>
      </c>
      <c r="F275" s="129" t="s">
        <v>81</v>
      </c>
      <c r="G275" s="36">
        <v>28</v>
      </c>
      <c r="H275" s="35">
        <v>0.3</v>
      </c>
      <c r="I275" s="35">
        <v>15</v>
      </c>
      <c r="J275" s="35">
        <v>20</v>
      </c>
      <c r="K275" s="35">
        <v>5</v>
      </c>
      <c r="L275" s="172">
        <v>12.040000000000004</v>
      </c>
      <c r="M275" s="167">
        <f t="shared" si="14"/>
        <v>9.0300000000000029</v>
      </c>
    </row>
    <row r="276" spans="1:13">
      <c r="A276" s="125">
        <v>5</v>
      </c>
      <c r="B276" s="126" t="s">
        <v>519</v>
      </c>
      <c r="C276" s="127" t="s">
        <v>520</v>
      </c>
      <c r="D276" s="126" t="s">
        <v>114</v>
      </c>
      <c r="E276" s="64">
        <v>2</v>
      </c>
      <c r="F276" s="126" t="s">
        <v>18</v>
      </c>
      <c r="G276" s="21">
        <v>3.6</v>
      </c>
      <c r="H276" s="20">
        <v>0.3</v>
      </c>
      <c r="I276" s="20">
        <v>15</v>
      </c>
      <c r="J276" s="20">
        <v>20</v>
      </c>
      <c r="K276" s="20">
        <v>5</v>
      </c>
      <c r="L276" s="169">
        <v>1.5480000000000007</v>
      </c>
      <c r="M276" s="167">
        <f t="shared" si="14"/>
        <v>1.1610000000000005</v>
      </c>
    </row>
    <row r="277" spans="1:13">
      <c r="A277" s="128">
        <v>6</v>
      </c>
      <c r="B277" s="129" t="s">
        <v>521</v>
      </c>
      <c r="C277" s="130" t="s">
        <v>522</v>
      </c>
      <c r="D277" s="129" t="s">
        <v>114</v>
      </c>
      <c r="E277" s="65">
        <v>1</v>
      </c>
      <c r="F277" s="129" t="s">
        <v>18</v>
      </c>
      <c r="G277" s="36">
        <v>3.6</v>
      </c>
      <c r="H277" s="35">
        <v>0.3</v>
      </c>
      <c r="I277" s="35">
        <v>15</v>
      </c>
      <c r="J277" s="35">
        <v>20</v>
      </c>
      <c r="K277" s="35">
        <v>5</v>
      </c>
      <c r="L277" s="172">
        <v>0.77400000000000035</v>
      </c>
      <c r="M277" s="167">
        <f t="shared" si="14"/>
        <v>0.58050000000000024</v>
      </c>
    </row>
    <row r="278" spans="1:13">
      <c r="A278" s="125">
        <v>7</v>
      </c>
      <c r="B278" s="126" t="s">
        <v>523</v>
      </c>
      <c r="C278" s="127" t="s">
        <v>524</v>
      </c>
      <c r="D278" s="126" t="s">
        <v>114</v>
      </c>
      <c r="E278" s="64">
        <v>2</v>
      </c>
      <c r="F278" s="126" t="s">
        <v>18</v>
      </c>
      <c r="G278" s="21">
        <v>4.7</v>
      </c>
      <c r="H278" s="20">
        <v>0.3</v>
      </c>
      <c r="I278" s="20">
        <v>15</v>
      </c>
      <c r="J278" s="20">
        <v>20</v>
      </c>
      <c r="K278" s="20">
        <v>5</v>
      </c>
      <c r="L278" s="169">
        <v>2.0210000000000008</v>
      </c>
      <c r="M278" s="167">
        <f t="shared" si="14"/>
        <v>1.5157500000000006</v>
      </c>
    </row>
    <row r="279" spans="1:13">
      <c r="A279" s="128">
        <v>8</v>
      </c>
      <c r="B279" s="129" t="s">
        <v>525</v>
      </c>
      <c r="C279" s="130" t="s">
        <v>526</v>
      </c>
      <c r="D279" s="129" t="s">
        <v>114</v>
      </c>
      <c r="E279" s="65">
        <v>2</v>
      </c>
      <c r="F279" s="129" t="s">
        <v>18</v>
      </c>
      <c r="G279" s="36">
        <v>98</v>
      </c>
      <c r="H279" s="35">
        <v>0.3</v>
      </c>
      <c r="I279" s="35">
        <v>15</v>
      </c>
      <c r="J279" s="35">
        <v>20</v>
      </c>
      <c r="K279" s="35">
        <v>5</v>
      </c>
      <c r="L279" s="172">
        <v>16.072000000000013</v>
      </c>
      <c r="M279" s="167">
        <f t="shared" si="14"/>
        <v>12.054000000000009</v>
      </c>
    </row>
    <row r="280" spans="1:13">
      <c r="A280" s="125">
        <v>9</v>
      </c>
      <c r="B280" s="126" t="s">
        <v>527</v>
      </c>
      <c r="C280" s="127" t="s">
        <v>528</v>
      </c>
      <c r="D280" s="126" t="s">
        <v>114</v>
      </c>
      <c r="E280" s="64">
        <v>1</v>
      </c>
      <c r="F280" s="126" t="s">
        <v>18</v>
      </c>
      <c r="G280" s="21">
        <v>84.27000000000001</v>
      </c>
      <c r="H280" s="20">
        <v>0.3</v>
      </c>
      <c r="I280" s="20">
        <v>15</v>
      </c>
      <c r="J280" s="20">
        <v>20</v>
      </c>
      <c r="K280" s="20">
        <v>5</v>
      </c>
      <c r="L280" s="169">
        <v>47.612550000000013</v>
      </c>
      <c r="M280" s="167">
        <f t="shared" si="14"/>
        <v>35.709412500000013</v>
      </c>
    </row>
    <row r="281" spans="1:13">
      <c r="A281" s="128">
        <v>10</v>
      </c>
      <c r="B281" s="129" t="s">
        <v>529</v>
      </c>
      <c r="C281" s="130" t="s">
        <v>530</v>
      </c>
      <c r="D281" s="129" t="s">
        <v>114</v>
      </c>
      <c r="E281" s="65">
        <v>1</v>
      </c>
      <c r="F281" s="129" t="s">
        <v>18</v>
      </c>
      <c r="G281" s="36">
        <v>204.2</v>
      </c>
      <c r="H281" s="35">
        <v>0.3</v>
      </c>
      <c r="I281" s="35">
        <v>15</v>
      </c>
      <c r="J281" s="35">
        <v>20</v>
      </c>
      <c r="K281" s="35">
        <v>5</v>
      </c>
      <c r="L281" s="172">
        <v>115.373</v>
      </c>
      <c r="M281" s="167">
        <f t="shared" si="14"/>
        <v>86.529750000000007</v>
      </c>
    </row>
    <row r="282" spans="1:13">
      <c r="A282" s="125">
        <v>11</v>
      </c>
      <c r="B282" s="126" t="s">
        <v>531</v>
      </c>
      <c r="C282" s="127" t="s">
        <v>532</v>
      </c>
      <c r="D282" s="126" t="s">
        <v>114</v>
      </c>
      <c r="E282" s="64">
        <v>13</v>
      </c>
      <c r="F282" s="126" t="s">
        <v>18</v>
      </c>
      <c r="G282" s="21">
        <v>1.5</v>
      </c>
      <c r="H282" s="20">
        <v>0.3</v>
      </c>
      <c r="I282" s="20">
        <v>15</v>
      </c>
      <c r="J282" s="20">
        <v>20</v>
      </c>
      <c r="K282" s="20">
        <v>5</v>
      </c>
      <c r="L282" s="169">
        <v>11.017500000000002</v>
      </c>
      <c r="M282" s="167">
        <f t="shared" si="14"/>
        <v>8.2631250000000023</v>
      </c>
    </row>
    <row r="283" spans="1:13">
      <c r="A283" s="128">
        <v>12</v>
      </c>
      <c r="B283" s="129" t="s">
        <v>533</v>
      </c>
      <c r="C283" s="130" t="s">
        <v>534</v>
      </c>
      <c r="D283" s="129" t="s">
        <v>114</v>
      </c>
      <c r="E283" s="65">
        <v>2</v>
      </c>
      <c r="F283" s="129" t="s">
        <v>18</v>
      </c>
      <c r="G283" s="36">
        <v>65.84</v>
      </c>
      <c r="H283" s="35">
        <v>0.3</v>
      </c>
      <c r="I283" s="35">
        <v>15</v>
      </c>
      <c r="J283" s="35">
        <v>20</v>
      </c>
      <c r="K283" s="35">
        <v>5</v>
      </c>
      <c r="L283" s="172">
        <v>74.399200000000008</v>
      </c>
      <c r="M283" s="167">
        <f t="shared" si="14"/>
        <v>55.799400000000006</v>
      </c>
    </row>
    <row r="284" spans="1:13">
      <c r="A284" s="125">
        <v>13</v>
      </c>
      <c r="B284" s="126" t="s">
        <v>535</v>
      </c>
      <c r="C284" s="127" t="s">
        <v>536</v>
      </c>
      <c r="D284" s="126" t="s">
        <v>114</v>
      </c>
      <c r="E284" s="64">
        <v>1</v>
      </c>
      <c r="F284" s="126" t="s">
        <v>18</v>
      </c>
      <c r="G284" s="21">
        <v>218.69</v>
      </c>
      <c r="H284" s="20">
        <v>0.3</v>
      </c>
      <c r="I284" s="20">
        <v>15</v>
      </c>
      <c r="J284" s="20">
        <v>20</v>
      </c>
      <c r="K284" s="20">
        <v>5</v>
      </c>
      <c r="L284" s="169">
        <v>123.55985000000001</v>
      </c>
      <c r="M284" s="167">
        <f t="shared" si="14"/>
        <v>92.669887500000016</v>
      </c>
    </row>
    <row r="285" spans="1:13">
      <c r="A285" s="128">
        <v>14</v>
      </c>
      <c r="B285" s="129" t="s">
        <v>537</v>
      </c>
      <c r="C285" s="130" t="s">
        <v>538</v>
      </c>
      <c r="D285" s="129" t="s">
        <v>114</v>
      </c>
      <c r="E285" s="65">
        <v>1</v>
      </c>
      <c r="F285" s="129" t="s">
        <v>18</v>
      </c>
      <c r="G285" s="36">
        <v>142.32</v>
      </c>
      <c r="H285" s="35">
        <v>0.3</v>
      </c>
      <c r="I285" s="35">
        <v>15</v>
      </c>
      <c r="J285" s="35">
        <v>20</v>
      </c>
      <c r="K285" s="35">
        <v>5</v>
      </c>
      <c r="L285" s="172">
        <v>80.410800000000009</v>
      </c>
      <c r="M285" s="167">
        <f t="shared" si="14"/>
        <v>60.30810000000001</v>
      </c>
    </row>
    <row r="286" spans="1:13">
      <c r="A286" s="125">
        <v>15</v>
      </c>
      <c r="B286" s="126" t="s">
        <v>539</v>
      </c>
      <c r="C286" s="127" t="s">
        <v>540</v>
      </c>
      <c r="D286" s="126" t="s">
        <v>114</v>
      </c>
      <c r="E286" s="64">
        <v>1</v>
      </c>
      <c r="F286" s="126" t="s">
        <v>18</v>
      </c>
      <c r="G286" s="21">
        <v>8.93</v>
      </c>
      <c r="H286" s="20">
        <v>0.3</v>
      </c>
      <c r="I286" s="20">
        <v>15</v>
      </c>
      <c r="J286" s="20">
        <v>20</v>
      </c>
      <c r="K286" s="20">
        <v>5</v>
      </c>
      <c r="L286" s="169">
        <v>5.0454500000000007</v>
      </c>
      <c r="M286" s="167">
        <f t="shared" si="14"/>
        <v>3.7840875000000005</v>
      </c>
    </row>
    <row r="287" spans="1:13" ht="22.5">
      <c r="A287" s="128">
        <v>16</v>
      </c>
      <c r="B287" s="129" t="s">
        <v>541</v>
      </c>
      <c r="C287" s="130" t="s">
        <v>542</v>
      </c>
      <c r="D287" s="129" t="s">
        <v>543</v>
      </c>
      <c r="E287" s="131">
        <v>10.27</v>
      </c>
      <c r="F287" s="129" t="s">
        <v>18</v>
      </c>
      <c r="G287" s="36">
        <v>219.4</v>
      </c>
      <c r="H287" s="35">
        <v>0.3</v>
      </c>
      <c r="I287" s="35">
        <v>15</v>
      </c>
      <c r="J287" s="35">
        <v>20</v>
      </c>
      <c r="K287" s="35">
        <v>5</v>
      </c>
      <c r="L287" s="172">
        <v>1273.0794700000001</v>
      </c>
      <c r="M287" s="167">
        <f t="shared" si="14"/>
        <v>954.8096025000001</v>
      </c>
    </row>
    <row r="288" spans="1:13">
      <c r="A288" s="132">
        <v>17</v>
      </c>
      <c r="B288" s="133" t="s">
        <v>541</v>
      </c>
      <c r="C288" s="134" t="s">
        <v>544</v>
      </c>
      <c r="D288" s="133" t="s">
        <v>114</v>
      </c>
      <c r="E288" s="135">
        <v>3</v>
      </c>
      <c r="F288" s="133" t="s">
        <v>81</v>
      </c>
      <c r="G288" s="41">
        <v>60</v>
      </c>
      <c r="H288" s="40">
        <v>0.3</v>
      </c>
      <c r="I288" s="40">
        <v>15</v>
      </c>
      <c r="J288" s="40">
        <v>20</v>
      </c>
      <c r="K288" s="40">
        <v>5</v>
      </c>
      <c r="L288" s="173">
        <v>101.70000000000002</v>
      </c>
      <c r="M288" s="167">
        <f t="shared" si="14"/>
        <v>76.275000000000006</v>
      </c>
    </row>
    <row r="289" spans="1:16">
      <c r="A289" s="118"/>
      <c r="B289" s="119"/>
      <c r="C289" s="120"/>
      <c r="D289" s="119"/>
      <c r="E289" s="136"/>
      <c r="F289" s="51" t="s">
        <v>109</v>
      </c>
      <c r="G289" s="51"/>
      <c r="H289" s="121">
        <v>4145.0280000000002</v>
      </c>
      <c r="I289" s="122"/>
      <c r="J289" s="122"/>
      <c r="K289" s="122"/>
      <c r="L289" s="209">
        <v>2000.1028200000003</v>
      </c>
      <c r="M289" s="167">
        <f t="shared" si="14"/>
        <v>1500.0771150000003</v>
      </c>
    </row>
    <row r="290" spans="1:16">
      <c r="A290" s="137"/>
      <c r="B290" s="137"/>
      <c r="C290" s="138"/>
      <c r="D290" s="137"/>
      <c r="E290" s="137"/>
      <c r="F290" s="137"/>
      <c r="G290" s="139"/>
      <c r="H290" s="139"/>
      <c r="I290" s="139"/>
      <c r="J290" s="139"/>
      <c r="K290" s="139"/>
      <c r="L290" s="140"/>
    </row>
    <row r="291" spans="1:16">
      <c r="A291" s="186" t="s">
        <v>545</v>
      </c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41"/>
      <c r="P291" s="141"/>
    </row>
    <row r="292" spans="1:16">
      <c r="A292" s="188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41"/>
      <c r="P292" s="141"/>
    </row>
    <row r="293" spans="1:16">
      <c r="A293" s="188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41"/>
      <c r="P293" s="141"/>
    </row>
    <row r="294" spans="1:16" ht="26.25">
      <c r="A294" s="189" t="s">
        <v>1</v>
      </c>
      <c r="B294" s="190"/>
      <c r="C294" s="190"/>
      <c r="D294" s="190"/>
      <c r="E294" s="190"/>
      <c r="F294" s="190"/>
      <c r="G294" s="191"/>
      <c r="H294" s="191"/>
      <c r="I294" s="191"/>
      <c r="J294" s="191"/>
      <c r="K294" s="191"/>
      <c r="L294" s="191"/>
      <c r="M294" s="191"/>
      <c r="N294" s="191"/>
      <c r="O294" s="142"/>
      <c r="P294" s="142"/>
    </row>
    <row r="295" spans="1:16">
      <c r="A295" s="55"/>
      <c r="B295" s="55"/>
      <c r="C295" s="143"/>
      <c r="D295" s="55"/>
      <c r="E295" s="55"/>
      <c r="F295" s="55"/>
      <c r="G295" s="56"/>
      <c r="H295" s="54"/>
      <c r="I295" s="54"/>
      <c r="J295" s="54"/>
      <c r="K295" s="54"/>
      <c r="L295" s="124"/>
    </row>
    <row r="296" spans="1:16" ht="16.5" thickBot="1">
      <c r="A296" s="144"/>
      <c r="B296" s="145" t="s">
        <v>546</v>
      </c>
      <c r="C296" s="176" t="s">
        <v>244</v>
      </c>
      <c r="D296" s="177"/>
      <c r="E296" s="177"/>
      <c r="F296" s="178"/>
      <c r="G296" s="146"/>
      <c r="H296" s="147"/>
      <c r="I296" s="147"/>
      <c r="J296" s="147"/>
      <c r="K296" s="147"/>
      <c r="L296" s="148"/>
    </row>
    <row r="297" spans="1:16" ht="45">
      <c r="A297" s="62" t="s">
        <v>4</v>
      </c>
      <c r="B297" s="62" t="s">
        <v>5</v>
      </c>
      <c r="C297" s="62" t="s">
        <v>6</v>
      </c>
      <c r="D297" s="62" t="s">
        <v>7</v>
      </c>
      <c r="E297" s="62" t="s">
        <v>8</v>
      </c>
      <c r="F297" s="62" t="s">
        <v>9</v>
      </c>
      <c r="G297" s="8" t="s">
        <v>10</v>
      </c>
      <c r="H297" s="9" t="s">
        <v>11</v>
      </c>
      <c r="I297" s="62" t="s">
        <v>12</v>
      </c>
      <c r="J297" s="62" t="s">
        <v>13</v>
      </c>
      <c r="K297" s="62" t="s">
        <v>14</v>
      </c>
      <c r="L297" s="9" t="s">
        <v>15</v>
      </c>
      <c r="M297" s="166" t="s">
        <v>578</v>
      </c>
    </row>
    <row r="298" spans="1:16">
      <c r="A298" s="64">
        <v>1</v>
      </c>
      <c r="B298" s="126" t="s">
        <v>547</v>
      </c>
      <c r="C298" s="127" t="s">
        <v>548</v>
      </c>
      <c r="D298" s="126" t="s">
        <v>114</v>
      </c>
      <c r="E298" s="64">
        <v>1</v>
      </c>
      <c r="F298" s="126" t="s">
        <v>18</v>
      </c>
      <c r="G298" s="21">
        <v>42.02</v>
      </c>
      <c r="H298" s="20">
        <v>0.3</v>
      </c>
      <c r="I298" s="20">
        <v>15</v>
      </c>
      <c r="J298" s="20">
        <v>20</v>
      </c>
      <c r="K298" s="20">
        <v>5</v>
      </c>
      <c r="L298" s="169">
        <v>23.741300000000003</v>
      </c>
      <c r="M298" s="167">
        <f t="shared" ref="M298:M315" si="15">L298*75%</f>
        <v>17.805975000000004</v>
      </c>
    </row>
    <row r="299" spans="1:16">
      <c r="A299" s="65">
        <v>2</v>
      </c>
      <c r="B299" s="129" t="s">
        <v>549</v>
      </c>
      <c r="C299" s="130" t="s">
        <v>550</v>
      </c>
      <c r="D299" s="129" t="s">
        <v>114</v>
      </c>
      <c r="E299" s="65">
        <v>1</v>
      </c>
      <c r="F299" s="129" t="s">
        <v>18</v>
      </c>
      <c r="G299" s="36">
        <v>159.26</v>
      </c>
      <c r="H299" s="35">
        <v>0.3</v>
      </c>
      <c r="I299" s="35">
        <v>15</v>
      </c>
      <c r="J299" s="35">
        <v>20</v>
      </c>
      <c r="K299" s="35">
        <v>5</v>
      </c>
      <c r="L299" s="172">
        <v>89.98190000000001</v>
      </c>
      <c r="M299" s="167">
        <f t="shared" si="15"/>
        <v>67.486425000000011</v>
      </c>
    </row>
    <row r="300" spans="1:16">
      <c r="A300" s="64">
        <v>3</v>
      </c>
      <c r="B300" s="126" t="s">
        <v>551</v>
      </c>
      <c r="C300" s="127" t="s">
        <v>552</v>
      </c>
      <c r="D300" s="126" t="s">
        <v>114</v>
      </c>
      <c r="E300" s="64">
        <v>1</v>
      </c>
      <c r="F300" s="126" t="s">
        <v>18</v>
      </c>
      <c r="G300" s="21">
        <v>134.80000000000001</v>
      </c>
      <c r="H300" s="20">
        <v>0.3</v>
      </c>
      <c r="I300" s="20">
        <v>15</v>
      </c>
      <c r="J300" s="20">
        <v>20</v>
      </c>
      <c r="K300" s="20">
        <v>5</v>
      </c>
      <c r="L300" s="169">
        <v>76.16200000000002</v>
      </c>
      <c r="M300" s="167">
        <f t="shared" si="15"/>
        <v>57.121500000000012</v>
      </c>
    </row>
    <row r="301" spans="1:16">
      <c r="A301" s="65">
        <v>4</v>
      </c>
      <c r="B301" s="129" t="s">
        <v>553</v>
      </c>
      <c r="C301" s="130" t="s">
        <v>554</v>
      </c>
      <c r="D301" s="129" t="s">
        <v>114</v>
      </c>
      <c r="E301" s="65">
        <v>4</v>
      </c>
      <c r="F301" s="129" t="s">
        <v>18</v>
      </c>
      <c r="G301" s="36">
        <v>88.73</v>
      </c>
      <c r="H301" s="35">
        <v>0.3</v>
      </c>
      <c r="I301" s="35">
        <v>15</v>
      </c>
      <c r="J301" s="35">
        <v>20</v>
      </c>
      <c r="K301" s="35">
        <v>5</v>
      </c>
      <c r="L301" s="172">
        <v>200.52980000000002</v>
      </c>
      <c r="M301" s="167">
        <f t="shared" si="15"/>
        <v>150.39735000000002</v>
      </c>
    </row>
    <row r="302" spans="1:16">
      <c r="A302" s="64">
        <v>5</v>
      </c>
      <c r="B302" s="126" t="s">
        <v>555</v>
      </c>
      <c r="C302" s="127" t="s">
        <v>556</v>
      </c>
      <c r="D302" s="126" t="s">
        <v>114</v>
      </c>
      <c r="E302" s="64">
        <v>1</v>
      </c>
      <c r="F302" s="126" t="s">
        <v>18</v>
      </c>
      <c r="G302" s="21">
        <v>76.72</v>
      </c>
      <c r="H302" s="20">
        <v>0.3</v>
      </c>
      <c r="I302" s="20">
        <v>15</v>
      </c>
      <c r="J302" s="20">
        <v>20</v>
      </c>
      <c r="K302" s="20">
        <v>5</v>
      </c>
      <c r="L302" s="169">
        <v>43.346800000000002</v>
      </c>
      <c r="M302" s="167">
        <f t="shared" si="15"/>
        <v>32.510100000000001</v>
      </c>
    </row>
    <row r="303" spans="1:16">
      <c r="A303" s="65">
        <v>6</v>
      </c>
      <c r="B303" s="129" t="s">
        <v>557</v>
      </c>
      <c r="C303" s="130" t="s">
        <v>558</v>
      </c>
      <c r="D303" s="129" t="s">
        <v>114</v>
      </c>
      <c r="E303" s="65">
        <v>1</v>
      </c>
      <c r="F303" s="129" t="s">
        <v>18</v>
      </c>
      <c r="G303" s="36">
        <v>35.42</v>
      </c>
      <c r="H303" s="35">
        <v>0.3</v>
      </c>
      <c r="I303" s="35">
        <v>15</v>
      </c>
      <c r="J303" s="35">
        <v>20</v>
      </c>
      <c r="K303" s="35">
        <v>5</v>
      </c>
      <c r="L303" s="172">
        <v>20.012300000000003</v>
      </c>
      <c r="M303" s="167">
        <f t="shared" si="15"/>
        <v>15.009225000000002</v>
      </c>
    </row>
    <row r="304" spans="1:16" ht="22.5">
      <c r="A304" s="64">
        <v>7</v>
      </c>
      <c r="B304" s="126" t="s">
        <v>559</v>
      </c>
      <c r="C304" s="127" t="s">
        <v>560</v>
      </c>
      <c r="D304" s="126" t="s">
        <v>114</v>
      </c>
      <c r="E304" s="64">
        <v>1</v>
      </c>
      <c r="F304" s="126" t="s">
        <v>18</v>
      </c>
      <c r="G304" s="21">
        <v>44.25</v>
      </c>
      <c r="H304" s="20">
        <v>0.3</v>
      </c>
      <c r="I304" s="20">
        <v>15</v>
      </c>
      <c r="J304" s="20">
        <v>20</v>
      </c>
      <c r="K304" s="20">
        <v>5</v>
      </c>
      <c r="L304" s="169">
        <v>25.001250000000002</v>
      </c>
      <c r="M304" s="167">
        <f t="shared" si="15"/>
        <v>18.750937500000003</v>
      </c>
    </row>
    <row r="305" spans="1:13">
      <c r="A305" s="65">
        <v>8</v>
      </c>
      <c r="B305" s="129" t="s">
        <v>561</v>
      </c>
      <c r="C305" s="130" t="s">
        <v>562</v>
      </c>
      <c r="D305" s="129" t="s">
        <v>114</v>
      </c>
      <c r="E305" s="65">
        <v>1</v>
      </c>
      <c r="F305" s="129" t="s">
        <v>18</v>
      </c>
      <c r="G305" s="36">
        <v>58.4</v>
      </c>
      <c r="H305" s="35">
        <v>0.3</v>
      </c>
      <c r="I305" s="35">
        <v>15</v>
      </c>
      <c r="J305" s="35">
        <v>20</v>
      </c>
      <c r="K305" s="35">
        <v>5</v>
      </c>
      <c r="L305" s="172">
        <v>32.996000000000002</v>
      </c>
      <c r="M305" s="167">
        <f t="shared" si="15"/>
        <v>24.747</v>
      </c>
    </row>
    <row r="306" spans="1:13">
      <c r="A306" s="64">
        <v>9</v>
      </c>
      <c r="B306" s="126" t="s">
        <v>563</v>
      </c>
      <c r="C306" s="127" t="s">
        <v>564</v>
      </c>
      <c r="D306" s="126" t="s">
        <v>114</v>
      </c>
      <c r="E306" s="64">
        <v>1</v>
      </c>
      <c r="F306" s="126" t="s">
        <v>18</v>
      </c>
      <c r="G306" s="21">
        <v>179.98</v>
      </c>
      <c r="H306" s="20">
        <v>0.3</v>
      </c>
      <c r="I306" s="20">
        <v>15</v>
      </c>
      <c r="J306" s="20">
        <v>20</v>
      </c>
      <c r="K306" s="20">
        <v>5</v>
      </c>
      <c r="L306" s="169">
        <v>101.68870000000001</v>
      </c>
      <c r="M306" s="167">
        <f t="shared" si="15"/>
        <v>76.266525000000001</v>
      </c>
    </row>
    <row r="307" spans="1:13" ht="22.5">
      <c r="A307" s="65">
        <v>10</v>
      </c>
      <c r="B307" s="129" t="s">
        <v>565</v>
      </c>
      <c r="C307" s="130" t="s">
        <v>566</v>
      </c>
      <c r="D307" s="129" t="s">
        <v>114</v>
      </c>
      <c r="E307" s="65">
        <v>4</v>
      </c>
      <c r="F307" s="129" t="s">
        <v>18</v>
      </c>
      <c r="G307" s="36">
        <v>62.12</v>
      </c>
      <c r="H307" s="35">
        <v>0.3</v>
      </c>
      <c r="I307" s="35">
        <v>15</v>
      </c>
      <c r="J307" s="35">
        <v>20</v>
      </c>
      <c r="K307" s="35">
        <v>5</v>
      </c>
      <c r="L307" s="172">
        <v>140.3912</v>
      </c>
      <c r="M307" s="167">
        <f t="shared" si="15"/>
        <v>105.29339999999999</v>
      </c>
    </row>
    <row r="308" spans="1:13">
      <c r="A308" s="64">
        <v>11</v>
      </c>
      <c r="B308" s="126" t="s">
        <v>567</v>
      </c>
      <c r="C308" s="127" t="s">
        <v>568</v>
      </c>
      <c r="D308" s="126" t="s">
        <v>114</v>
      </c>
      <c r="E308" s="64">
        <v>1</v>
      </c>
      <c r="F308" s="126" t="s">
        <v>18</v>
      </c>
      <c r="G308" s="21">
        <v>58.68</v>
      </c>
      <c r="H308" s="20">
        <v>0.3</v>
      </c>
      <c r="I308" s="20">
        <v>15</v>
      </c>
      <c r="J308" s="20">
        <v>20</v>
      </c>
      <c r="K308" s="20">
        <v>5</v>
      </c>
      <c r="L308" s="169">
        <v>33.154200000000003</v>
      </c>
      <c r="M308" s="167">
        <f t="shared" si="15"/>
        <v>24.865650000000002</v>
      </c>
    </row>
    <row r="309" spans="1:13">
      <c r="A309" s="65">
        <v>12</v>
      </c>
      <c r="B309" s="129" t="s">
        <v>569</v>
      </c>
      <c r="C309" s="130" t="s">
        <v>570</v>
      </c>
      <c r="D309" s="129" t="s">
        <v>114</v>
      </c>
      <c r="E309" s="65">
        <v>1</v>
      </c>
      <c r="F309" s="129" t="s">
        <v>18</v>
      </c>
      <c r="G309" s="36">
        <v>69.709999999999994</v>
      </c>
      <c r="H309" s="35">
        <v>0.3</v>
      </c>
      <c r="I309" s="35">
        <v>15</v>
      </c>
      <c r="J309" s="35">
        <v>20</v>
      </c>
      <c r="K309" s="35">
        <v>5</v>
      </c>
      <c r="L309" s="172">
        <v>39.386150000000001</v>
      </c>
      <c r="M309" s="167">
        <f t="shared" si="15"/>
        <v>29.5396125</v>
      </c>
    </row>
    <row r="310" spans="1:13">
      <c r="A310" s="64">
        <v>13</v>
      </c>
      <c r="B310" s="126" t="s">
        <v>571</v>
      </c>
      <c r="C310" s="127" t="s">
        <v>572</v>
      </c>
      <c r="D310" s="126" t="s">
        <v>114</v>
      </c>
      <c r="E310" s="64">
        <v>1</v>
      </c>
      <c r="F310" s="126" t="s">
        <v>18</v>
      </c>
      <c r="G310" s="21">
        <v>64.13</v>
      </c>
      <c r="H310" s="20">
        <v>0.3</v>
      </c>
      <c r="I310" s="20">
        <v>15</v>
      </c>
      <c r="J310" s="20">
        <v>20</v>
      </c>
      <c r="K310" s="20">
        <v>5</v>
      </c>
      <c r="L310" s="169">
        <v>36.233449999999998</v>
      </c>
      <c r="M310" s="167">
        <f t="shared" si="15"/>
        <v>27.175087499999997</v>
      </c>
    </row>
    <row r="311" spans="1:13">
      <c r="A311" s="65">
        <v>14</v>
      </c>
      <c r="B311" s="129" t="s">
        <v>573</v>
      </c>
      <c r="C311" s="130" t="s">
        <v>574</v>
      </c>
      <c r="D311" s="129" t="s">
        <v>114</v>
      </c>
      <c r="E311" s="65">
        <v>1</v>
      </c>
      <c r="F311" s="129" t="s">
        <v>18</v>
      </c>
      <c r="G311" s="36">
        <v>243</v>
      </c>
      <c r="H311" s="35">
        <v>0.3</v>
      </c>
      <c r="I311" s="35">
        <v>15</v>
      </c>
      <c r="J311" s="35">
        <v>20</v>
      </c>
      <c r="K311" s="35">
        <v>5</v>
      </c>
      <c r="L311" s="172">
        <v>137.29500000000002</v>
      </c>
      <c r="M311" s="167">
        <f t="shared" si="15"/>
        <v>102.97125000000001</v>
      </c>
    </row>
    <row r="312" spans="1:13" ht="22.5">
      <c r="A312" s="135">
        <v>15</v>
      </c>
      <c r="B312" s="133" t="s">
        <v>575</v>
      </c>
      <c r="C312" s="134" t="s">
        <v>576</v>
      </c>
      <c r="D312" s="133" t="s">
        <v>543</v>
      </c>
      <c r="E312" s="135">
        <v>29.76</v>
      </c>
      <c r="F312" s="133" t="s">
        <v>18</v>
      </c>
      <c r="G312" s="41">
        <v>261.39999999999998</v>
      </c>
      <c r="H312" s="40">
        <v>0.3</v>
      </c>
      <c r="I312" s="40">
        <v>15</v>
      </c>
      <c r="J312" s="40">
        <v>20</v>
      </c>
      <c r="K312" s="40">
        <v>5</v>
      </c>
      <c r="L312" s="173">
        <v>4395.2841600000002</v>
      </c>
      <c r="M312" s="167">
        <f t="shared" si="15"/>
        <v>3296.4631200000003</v>
      </c>
    </row>
    <row r="313" spans="1:13">
      <c r="A313" s="118"/>
      <c r="B313" s="119"/>
      <c r="C313" s="120"/>
      <c r="D313" s="119"/>
      <c r="E313" s="50"/>
      <c r="F313" s="51" t="s">
        <v>109</v>
      </c>
      <c r="G313" s="51"/>
      <c r="H313" s="121">
        <v>9549.0339999999997</v>
      </c>
      <c r="I313" s="122"/>
      <c r="J313" s="122"/>
      <c r="K313" s="122"/>
      <c r="L313" s="209">
        <v>5395.2042099999999</v>
      </c>
      <c r="M313" s="167">
        <f t="shared" si="15"/>
        <v>4046.4031574999999</v>
      </c>
    </row>
    <row r="314" spans="1:13">
      <c r="L314" s="210"/>
      <c r="M314" s="208"/>
    </row>
    <row r="315" spans="1:13" s="153" customFormat="1" ht="18.75">
      <c r="A315" s="149"/>
      <c r="B315" s="150"/>
      <c r="C315" s="151" t="s">
        <v>577</v>
      </c>
      <c r="D315" s="150" t="s">
        <v>109</v>
      </c>
      <c r="E315" s="150"/>
      <c r="F315" s="150"/>
      <c r="G315" s="150"/>
      <c r="H315" s="152">
        <v>75336.172405000005</v>
      </c>
      <c r="I315" s="150"/>
      <c r="J315" s="150"/>
      <c r="K315" s="150"/>
      <c r="L315" s="211">
        <v>36205.217140075001</v>
      </c>
      <c r="M315" s="223">
        <f>SUM(M313+M289+M268+M216+M193+M124+M84+M51)</f>
        <v>27058.526730056245</v>
      </c>
    </row>
  </sheetData>
  <mergeCells count="13">
    <mergeCell ref="C86:P86"/>
    <mergeCell ref="A1:N2"/>
    <mergeCell ref="A3:N3"/>
    <mergeCell ref="A4:B4"/>
    <mergeCell ref="C4:H4"/>
    <mergeCell ref="C54:F54"/>
    <mergeCell ref="C296:F296"/>
    <mergeCell ref="C126:F126"/>
    <mergeCell ref="C195:F195"/>
    <mergeCell ref="C218:F218"/>
    <mergeCell ref="C270:F270"/>
    <mergeCell ref="A291:N293"/>
    <mergeCell ref="A294:N2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37 OFICINA PLANTA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2022-07-30T20:40:50Z</dcterms:created>
  <dcterms:modified xsi:type="dcterms:W3CDTF">2023-01-20T19:46:53Z</dcterms:modified>
</cp:coreProperties>
</file>